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tabRatio="500" activeTab="0"/>
  </bookViews>
  <sheets>
    <sheet name="Gare" sheetId="1" r:id="rId1"/>
    <sheet name="TipoAppalto" sheetId="2" state="hidden" r:id="rId2"/>
    <sheet name="Scelta Contraente" sheetId="3" state="hidden" r:id="rId3"/>
    <sheet name="Ruolo" sheetId="4" state="hidden" r:id="rId4"/>
    <sheet name="Tipo Impresa" sheetId="5" state="hidden" r:id="rId5"/>
    <sheet name="Foglio1" sheetId="6" r:id="rId6"/>
  </sheets>
  <definedNames/>
  <calcPr fullCalcOnLoad="1"/>
</workbook>
</file>

<file path=xl/comments1.xml><?xml version="1.0" encoding="utf-8"?>
<comments xmlns="http://schemas.openxmlformats.org/spreadsheetml/2006/main">
  <authors>
    <author> </author>
  </authors>
  <commentList>
    <comment ref="F1" authorId="0">
      <text>
        <r>
          <rPr>
            <sz val="9"/>
            <color indexed="8"/>
            <rFont val="Tahoma"/>
            <family val="2"/>
          </rPr>
          <t>01-PROCEDURA APERTA
02-PROCEDURA RISTRETTA
03-PROCEDURA NEGOZIATA PREVIA PUBBLICAZIONE
04-PROCEDURA NEGOZIATA SENZA PREVIA PUBBLICAZIONE
05-DIALOGO COMPETITIVO
06-PROCEDURA NEGOZIATA SENZA PREVIA INDIZIONE DI GARA (SETTORI SPECIALI)
07-SISTEMA DINAMICO DI ACQUISIZIONE
08-AFFIDAMENTO IN ECONOMIA - COTTIMO FIDUCIARIO
14-PROCEDURA SELETTIVA EX ART 238 C.7, D.LGS. 163/2006
17-AFFIDAMENTO DIRETTO EX ART. 5 DELLA LEGGE N.381/91
21-PROCEDURA RISTRETTA DERIVANTE DA AVVISI CON CUI SI INDICE LA GARA
22-PROCEDURA NEGOZIATA CON PREVIA INDIZIONE DI GARA (SETTORI SPECIALI)
23-AFFIDAMENTO DIRETTO
24-AFFIDAMENTO DIRETTO A SOCIETA' IN HOUSE
25-AFFIDAMENTO DIRETTO A SOCIETA' RAGGRUPPATE/CONSORZIATE O CONTROLLATE NELLE CONCESSIONI E NEI PARTENARIATI
26-AFFIDAMENTO DIRETTO IN ADESIONE AD ACCORDO QUADRO/CONVENZIONE
27-CONFRONTO COMPETITIVO IN ADESIONE AD ACCORDO QUADRO/CONVENZIONE
28-PROCEDURA AI SENSI DEI REGOLAMENTI DEGLI ORGANI COSTITUZIONALI
29-PROCEDURA RISTRETTA SEMPLIFICATA
30-PROCEDURA DERIVANTE DA LEGGE REGIONALE
31-AFFIDAMENTO DIRETTO PER VARIANTE SUPERIORE AL 20% DELL'IMPORTO CONTRATTUALE
32-AFFIDAMENTO RISERVATO
33-PROCEDURA NEGOZIATA PER AFFIDAMENTI SOTTO SOGLIA 
34-PROCEDURA ART.16 COMMA 2-BIS DPR 380/2001 PER OPERE URBANIZZAZIONE A SCOMPUTO PRIMARIE SOTTO SOGLIA COMUNITARIA
35-PARTERNARIATO PER L’INNOVAZIONE
36-AFFIDAMENTO DIRETTO PER LAVORI, SERVIZI O FORNITURE SUPPLEMENTARI
37-PROCEDURA COMPETITIVA CON NEGOZIAZIONE
38-PROCEDURA DISCIPLINATA DA REGOLAMENTO INTERNO PER SETTORI SPECIALI</t>
        </r>
      </text>
    </comment>
    <comment ref="G1" authorId="0">
      <text>
        <r>
          <rPr>
            <sz val="9"/>
            <color indexed="8"/>
            <rFont val="Tahoma"/>
            <family val="2"/>
          </rPr>
          <t xml:space="preserve">Inserire una riga per ogni partecipante </t>
        </r>
        <r>
          <rPr>
            <b/>
            <sz val="9"/>
            <color indexed="8"/>
            <rFont val="Tahoma"/>
            <family val="2"/>
          </rPr>
          <t>ITALIANO</t>
        </r>
        <r>
          <rPr>
            <sz val="9"/>
            <color indexed="8"/>
            <rFont val="Tahoma"/>
            <family val="2"/>
          </rPr>
          <t xml:space="preserve"> o membro di un raggruppamento (RTI, Consorzio).
Gli altri della riga vanno replicati.
</t>
        </r>
        <r>
          <rPr>
            <b/>
            <sz val="9"/>
            <color indexed="8"/>
            <rFont val="Tahoma"/>
            <family val="2"/>
          </rPr>
          <t xml:space="preserve">ATTENZIONE: nel caso di RTI o Consorzio, indicare nella prima riga la capofila pena l'errore in fase di importazione.
</t>
        </r>
      </text>
    </comment>
    <comment ref="H1" authorId="0">
      <text>
        <r>
          <rPr>
            <sz val="9"/>
            <color indexed="8"/>
            <rFont val="Tahoma"/>
            <family val="2"/>
          </rPr>
          <t xml:space="preserve">Inserire una riga per ogni partecipante </t>
        </r>
        <r>
          <rPr>
            <b/>
            <sz val="9"/>
            <color indexed="8"/>
            <rFont val="Tahoma"/>
            <family val="2"/>
          </rPr>
          <t>ESTERO</t>
        </r>
        <r>
          <rPr>
            <sz val="9"/>
            <color indexed="8"/>
            <rFont val="Tahoma"/>
            <family val="2"/>
          </rPr>
          <t xml:space="preserve"> o membro di un raggruppamento (RTI, Consorzio).
Gli altri della riga vanno replicati.
</t>
        </r>
        <r>
          <rPr>
            <b/>
            <sz val="9"/>
            <color indexed="8"/>
            <rFont val="Tahoma"/>
            <family val="2"/>
          </rPr>
          <t xml:space="preserve">ATTENZIONE: nel caso di RTI o Consorzio, indicare nella prima riga la capofila pena l'errore in fase di importazione.
</t>
        </r>
      </text>
    </comment>
    <comment ref="I1" authorId="0">
      <text>
        <r>
          <rPr>
            <sz val="9"/>
            <color indexed="8"/>
            <rFont val="Tahoma"/>
            <family val="2"/>
          </rPr>
          <t xml:space="preserve">Inserire una riga per ogni partecipante o membro di un raggruppamento (RTI, Consorzio).
Gli altri della riga vanno replicati.
</t>
        </r>
        <r>
          <rPr>
            <b/>
            <sz val="9"/>
            <color indexed="8"/>
            <rFont val="Tahoma"/>
            <family val="2"/>
          </rPr>
          <t xml:space="preserve">ATTENZIONE: nel caso di RTI o Consorzio, indicare nella prima riga la capofila pena l'errore in fase di importazione.
</t>
        </r>
      </text>
    </comment>
    <comment ref="J1" authorId="0">
      <text>
        <r>
          <rPr>
            <sz val="9"/>
            <color indexed="8"/>
            <rFont val="Tahoma"/>
            <family val="2"/>
          </rPr>
          <t xml:space="preserve">Valorizzare solo in caso di raggruppamento e riportare il medesimo valore in ogni riga relativo ad un impresa appartenente allo stesso raggruppamento
</t>
        </r>
      </text>
    </comment>
    <comment ref="K1" authorId="0">
      <text>
        <r>
          <rPr>
            <b/>
            <sz val="9"/>
            <color indexed="8"/>
            <rFont val="Tahoma"/>
            <family val="2"/>
          </rPr>
          <t>Valorizzare solo in caso di raggruppamento</t>
        </r>
        <r>
          <rPr>
            <sz val="9"/>
            <color indexed="8"/>
            <rFont val="Tahoma"/>
            <family val="2"/>
          </rPr>
          <t xml:space="preserve"> con uno dei seguenti valori:
01-MANDANTE
02-MANDATARIA
03-ASSOCIATA
04-CAPOGRUPPO
05-CONSORZIATA</t>
        </r>
      </text>
    </comment>
    <comment ref="L1" authorId="0">
      <text>
        <r>
          <rPr>
            <sz val="9"/>
            <color indexed="8"/>
            <rFont val="Tahoma"/>
            <family val="2"/>
          </rPr>
          <t xml:space="preserve">Impostare a SI la riga per l'aggiudicatario del lotto.
</t>
        </r>
        <r>
          <rPr>
            <b/>
            <sz val="9"/>
            <color indexed="8"/>
            <rFont val="Tahoma"/>
            <family val="2"/>
          </rPr>
          <t xml:space="preserve">
Nel caso di raggruppamento, indicare l'aggiudicatario nella capogruppo.</t>
        </r>
      </text>
    </comment>
  </commentList>
</comments>
</file>

<file path=xl/sharedStrings.xml><?xml version="1.0" encoding="utf-8"?>
<sst xmlns="http://schemas.openxmlformats.org/spreadsheetml/2006/main" count="2622" uniqueCount="990">
  <si>
    <r>
      <rPr>
        <b/>
        <sz val="11"/>
        <rFont val="Calibri"/>
        <family val="2"/>
      </rPr>
      <t xml:space="preserve">Codice Fiscale Proponente
</t>
    </r>
    <r>
      <rPr>
        <b/>
        <sz val="9"/>
        <rFont val="Calibri"/>
        <family val="2"/>
      </rPr>
      <t>(11 caratteri)</t>
    </r>
  </si>
  <si>
    <r>
      <rPr>
        <b/>
        <sz val="11"/>
        <rFont val="Calibri"/>
        <family val="2"/>
      </rPr>
      <t xml:space="preserve">Ragione Sociale Struttura Proponente
</t>
    </r>
    <r>
      <rPr>
        <b/>
        <sz val="9"/>
        <rFont val="Calibri"/>
        <family val="2"/>
      </rPr>
      <t>(max 250 caratteri)</t>
    </r>
  </si>
  <si>
    <t>Anno di Riferimento</t>
  </si>
  <si>
    <r>
      <rPr>
        <b/>
        <sz val="11"/>
        <rFont val="Calibri"/>
        <family val="2"/>
      </rPr>
      <t xml:space="preserve">CIG
</t>
    </r>
    <r>
      <rPr>
        <b/>
        <sz val="9"/>
        <rFont val="Calibri"/>
        <family val="2"/>
      </rPr>
      <t>(10 caratteri)</t>
    </r>
  </si>
  <si>
    <r>
      <rPr>
        <b/>
        <sz val="11"/>
        <rFont val="Calibri"/>
        <family val="2"/>
      </rPr>
      <t xml:space="preserve">Oggetto del Lotto
</t>
    </r>
    <r>
      <rPr>
        <b/>
        <sz val="9"/>
        <rFont val="Calibri"/>
        <family val="2"/>
      </rPr>
      <t>(max 2000 caratteri)</t>
    </r>
  </si>
  <si>
    <r>
      <rPr>
        <b/>
        <sz val="11"/>
        <rFont val="Calibri"/>
        <family val="2"/>
      </rPr>
      <t xml:space="preserve">Procedura di scelta del contraente
</t>
    </r>
    <r>
      <rPr>
        <b/>
        <sz val="9"/>
        <rFont val="Calibri"/>
        <family val="2"/>
      </rPr>
      <t>(scegliere tra le voci previste)</t>
    </r>
  </si>
  <si>
    <r>
      <rPr>
        <b/>
        <sz val="11"/>
        <rFont val="Calibri"/>
        <family val="2"/>
      </rPr>
      <t xml:space="preserve">Cod. Fisc.
Operatori ITALIANI invitati a presentare le offerte
</t>
    </r>
    <r>
      <rPr>
        <b/>
        <sz val="9"/>
        <rFont val="Calibri"/>
        <family val="2"/>
      </rPr>
      <t>(una riga per ogni Operatore, 11 o 16 caratteri)</t>
    </r>
  </si>
  <si>
    <t>Identificativo Fiscale
Operatori ESTERI invitati a presentare le offerte</t>
  </si>
  <si>
    <r>
      <rPr>
        <b/>
        <sz val="11"/>
        <rFont val="Calibri"/>
        <family val="2"/>
      </rPr>
      <t xml:space="preserve">Ragione Sociale 
Operatori invitati a presentare le offerte
</t>
    </r>
    <r>
      <rPr>
        <b/>
        <sz val="9"/>
        <rFont val="Calibri"/>
        <family val="2"/>
      </rPr>
      <t>(una riga per ogni Operatore)
(max 250 caratteri)</t>
    </r>
  </si>
  <si>
    <r>
      <rPr>
        <b/>
        <sz val="11"/>
        <rFont val="Calibri"/>
        <family val="2"/>
      </rPr>
      <t xml:space="preserve">Denominazione raggruppamento
</t>
    </r>
    <r>
      <rPr>
        <b/>
        <sz val="9"/>
        <rFont val="Calibri"/>
        <family val="2"/>
      </rPr>
      <t>(solo se Associazioni di Imprese)
(max 250 caratteri)</t>
    </r>
  </si>
  <si>
    <r>
      <rPr>
        <b/>
        <sz val="11"/>
        <rFont val="Calibri"/>
        <family val="2"/>
      </rPr>
      <t xml:space="preserve">Ruolo 
 Operatori invitati a presentare le offerte
</t>
    </r>
    <r>
      <rPr>
        <b/>
        <sz val="9"/>
        <rFont val="Calibri"/>
        <family val="2"/>
      </rPr>
      <t>(solo se Associazioni di Imprese)</t>
    </r>
  </si>
  <si>
    <t>Aggiudicatario?</t>
  </si>
  <si>
    <r>
      <rPr>
        <b/>
        <sz val="11"/>
        <rFont val="Calibri"/>
        <family val="2"/>
      </rPr>
      <t xml:space="preserve">Importo di aggiudicazione
</t>
    </r>
    <r>
      <rPr>
        <b/>
        <sz val="9"/>
        <rFont val="Calibri"/>
        <family val="2"/>
      </rPr>
      <t>(al lordo degli oneri di sicurezza ed al netto dell'IVA)</t>
    </r>
  </si>
  <si>
    <r>
      <rPr>
        <b/>
        <sz val="11"/>
        <rFont val="Calibri"/>
        <family val="2"/>
      </rPr>
      <t xml:space="preserve">Data Inizio
</t>
    </r>
    <r>
      <rPr>
        <b/>
        <sz val="9"/>
        <rFont val="Calibri"/>
        <family val="2"/>
      </rPr>
      <t>(data di effettivo inizio lavori, servizio o fornitura)</t>
    </r>
  </si>
  <si>
    <r>
      <rPr>
        <b/>
        <sz val="11"/>
        <rFont val="Calibri"/>
        <family val="2"/>
      </rPr>
      <t xml:space="preserve">Data Ultimazione
</t>
    </r>
    <r>
      <rPr>
        <b/>
        <sz val="9"/>
        <rFont val="Calibri"/>
        <family val="2"/>
      </rPr>
      <t>(data di ultimazione lavori, servizio o fornitura)</t>
    </r>
  </si>
  <si>
    <r>
      <rPr>
        <b/>
        <sz val="11"/>
        <rFont val="Calibri"/>
        <family val="2"/>
      </rPr>
      <t xml:space="preserve">Importo delle somme liquidate
</t>
    </r>
    <r>
      <rPr>
        <b/>
        <sz val="9"/>
        <rFont val="Calibri"/>
        <family val="2"/>
      </rPr>
      <t>(Importo complessivo dell'Appalto/Lotto al netto dell'IVA)</t>
    </r>
  </si>
  <si>
    <r>
      <rPr>
        <b/>
        <sz val="11"/>
        <rFont val="Calibri"/>
        <family val="2"/>
      </rPr>
      <t xml:space="preserve">Codice Fiscale del Responsabile
</t>
    </r>
    <r>
      <rPr>
        <b/>
        <sz val="9"/>
        <rFont val="Calibri"/>
        <family val="2"/>
      </rPr>
      <t>(16 caratteri)</t>
    </r>
  </si>
  <si>
    <r>
      <rPr>
        <b/>
        <sz val="11"/>
        <rFont val="Calibri"/>
        <family val="2"/>
      </rPr>
      <t xml:space="preserve">Nome e cognome del Responsabile
</t>
    </r>
    <r>
      <rPr>
        <b/>
        <sz val="9"/>
        <rFont val="Calibri"/>
        <family val="2"/>
      </rPr>
      <t>(max 60 caratteri)</t>
    </r>
  </si>
  <si>
    <t>94001820466</t>
  </si>
  <si>
    <t>PARCO REGIONALE DELLE ALPI APUANE</t>
  </si>
  <si>
    <t>2021</t>
  </si>
  <si>
    <t>3625660547</t>
  </si>
  <si>
    <t>MUTUO PER L'ACQUISIZIONE DEGLI UFFICI PARCO A SERAVEZZA</t>
  </si>
  <si>
    <t>23-AFFIDAMENTO DIRETTO</t>
  </si>
  <si>
    <t>00581810454</t>
  </si>
  <si>
    <t>CASSA DI RISPARMIO DI CARRARA S.P.A.</t>
  </si>
  <si>
    <t>SI</t>
  </si>
  <si>
    <t>37642640EC</t>
  </si>
  <si>
    <t>STIPULA CONTRATTO DI MUTUO PER REALIZZAZIONE IMPIANTO FOTOVOLTAICO</t>
  </si>
  <si>
    <t>09722490969</t>
  </si>
  <si>
    <t>BANCO BPM</t>
  </si>
  <si>
    <t>7688073E87</t>
  </si>
  <si>
    <t>Noleggio fotocopiatrici - 87/DIR</t>
  </si>
  <si>
    <t>97081660157</t>
  </si>
  <si>
    <t>BNP PARIBAS LEASE GROUP SA</t>
  </si>
  <si>
    <t>7792296614</t>
  </si>
  <si>
    <t>SERVIZIO ASSISTENZA ALL INCLUSIVE SU FOTOCOPIATRICI</t>
  </si>
  <si>
    <t>1600570509</t>
  </si>
  <si>
    <t>BASE S.R.L.</t>
  </si>
  <si>
    <t>7836776822</t>
  </si>
  <si>
    <t>SERVIZIO ASSICURATIVO ALL RISKS</t>
  </si>
  <si>
    <t>26-AFFIDAMENTO DIRETTO IN ADESIONE AD ACCORDO QUADRO/CONVENZIONE</t>
  </si>
  <si>
    <t>01699520159</t>
  </si>
  <si>
    <t xml:space="preserve">MARSH S.P.A. </t>
  </si>
  <si>
    <t>7836823EE9</t>
  </si>
  <si>
    <t>SERVIZI ASSICURATIVI INFORTUNI</t>
  </si>
  <si>
    <t>78396625BD</t>
  </si>
  <si>
    <t>POLIZZA TUTELA LEGALE PERIODO 31/03/2019 - 31/03/2023</t>
  </si>
  <si>
    <t>ZAE2AF1BDA</t>
  </si>
  <si>
    <t>ABBONAMENTO ON LINE LEGGI D'ITALIA</t>
  </si>
  <si>
    <t>WOLTERS KLUWER ITALIA S.R.L.</t>
  </si>
  <si>
    <t>802109944A</t>
  </si>
  <si>
    <t>Servizio di pulizia degli Uffici dell’Ente Parco: adesione
alla Convenzione sul negozio elettronico “Start” della Regione
Toscana, denominata “Servizio di pulizie, sanificazione ed altri
servizi connessi - Lotto 3” - periodo dal 1° ottobre 2019 al 14
settembre 2024</t>
  </si>
  <si>
    <t>01535090474</t>
  </si>
  <si>
    <t>CONSORZIO LEONARDO SERVIZI E LAVORI COC. COOP. CONS. STABILE</t>
  </si>
  <si>
    <t>ZC22B6C256</t>
  </si>
  <si>
    <t xml:space="preserve">ADESIONE CONVENZIONE START ENERGIA ELETTRICA  </t>
  </si>
  <si>
    <t>12883420155</t>
  </si>
  <si>
    <t>A2A ENERGIA S.p.A.</t>
  </si>
  <si>
    <t>Z6E2D3EE7A</t>
  </si>
  <si>
    <t>SERVIZI DI TLEFONIA MOBILE</t>
  </si>
  <si>
    <t xml:space="preserve">00488410010  </t>
  </si>
  <si>
    <t>TIM S.p.A</t>
  </si>
  <si>
    <t>168.92</t>
  </si>
  <si>
    <t>ZB62E47309</t>
  </si>
  <si>
    <t>ADESIONE CONVENZIONE GAS DA RISCALDAMENTO</t>
  </si>
  <si>
    <t>01219980529</t>
  </si>
  <si>
    <t xml:space="preserve">ESTRA ENERGIE S.R.L. </t>
  </si>
  <si>
    <t>Z412FFAB11</t>
  </si>
  <si>
    <t>MANUTENZIONE ED ASSISTENZA INFORMATICA</t>
  </si>
  <si>
    <t>01756550461</t>
  </si>
  <si>
    <t>COMPUTERMANIA S.A.S.</t>
  </si>
  <si>
    <t>ZB42FE8878</t>
  </si>
  <si>
    <t>MANUTENZIONE ED ASSISTENZA GESTIONALI HALLEY 2020-2022</t>
  </si>
  <si>
    <t>05068820488</t>
  </si>
  <si>
    <t>HALLEY TOSCANA S.R.L.</t>
  </si>
  <si>
    <t>Z9731982EB</t>
  </si>
  <si>
    <t>ASSICURAZIONE MUTUO</t>
  </si>
  <si>
    <t>02297610467</t>
  </si>
  <si>
    <t>GARGANO E MECIANI</t>
  </si>
  <si>
    <t>ZE02D1E33D</t>
  </si>
  <si>
    <t>ZEF31AD26D</t>
  </si>
  <si>
    <t>ABBONAMENTO A QUOTIDIANO ON LINE</t>
  </si>
  <si>
    <t>01913760680</t>
  </si>
  <si>
    <t>CEL NETWORK</t>
  </si>
  <si>
    <t>ZC232DE9B3</t>
  </si>
  <si>
    <t>SPESE POSTALI</t>
  </si>
  <si>
    <t>12535770155</t>
  </si>
  <si>
    <t>NEOPOST - ORA QUADRIENT</t>
  </si>
  <si>
    <t>Z055302FF97</t>
  </si>
  <si>
    <t>MANUTENZIONE AFFRANCATRICE</t>
  </si>
  <si>
    <t>05448770965</t>
  </si>
  <si>
    <t>QUADRIENT</t>
  </si>
  <si>
    <t>Z37348E9CC</t>
  </si>
  <si>
    <t>RIMBORSO SPESE CONSUMI FORTEZZA</t>
  </si>
  <si>
    <t>80001210469</t>
  </si>
  <si>
    <t>PROVINCIA DI LUCCA</t>
  </si>
  <si>
    <t>ZB6302FF41</t>
  </si>
  <si>
    <t>SERVIZIO TELEFONICO</t>
  </si>
  <si>
    <t>ASSICURAZIONE</t>
  </si>
  <si>
    <t>Z9F322241C</t>
  </si>
  <si>
    <t>ACQUISTO PUBBLICAZIONI</t>
  </si>
  <si>
    <t>01375310461</t>
  </si>
  <si>
    <t>MARIA PACINI FAZZI</t>
  </si>
  <si>
    <t>ZCA301167D</t>
  </si>
  <si>
    <t>FORMAZIONE RTD</t>
  </si>
  <si>
    <t>02998820233</t>
  </si>
  <si>
    <t>CENTRO STUDI ENTI LOCALI</t>
  </si>
  <si>
    <t>Z923391298</t>
  </si>
  <si>
    <t>CARTA IN RISME</t>
  </si>
  <si>
    <t>09521810961</t>
  </si>
  <si>
    <t>VALSECCHI</t>
  </si>
  <si>
    <t>ZDF31BFC19</t>
  </si>
  <si>
    <t>FORNITURA GAS SFUSO</t>
  </si>
  <si>
    <t>00484960588</t>
  </si>
  <si>
    <t>ENI S.P.A.</t>
  </si>
  <si>
    <t>ZA93243551</t>
  </si>
  <si>
    <t>LICENZE OFFICE</t>
  </si>
  <si>
    <t>04863810729</t>
  </si>
  <si>
    <t>SIM NT S.R.L.</t>
  </si>
  <si>
    <t>Z3730699F6</t>
  </si>
  <si>
    <t>SPESE GESTIONE POS</t>
  </si>
  <si>
    <t>03090380233</t>
  </si>
  <si>
    <t>TECMARKET SERVIZI</t>
  </si>
  <si>
    <t>Z88314DC82</t>
  </si>
  <si>
    <t>SPESE UTILIZZO POS</t>
  </si>
  <si>
    <t>04107060966</t>
  </si>
  <si>
    <t>NEXI PAYMENT S.P.A.</t>
  </si>
  <si>
    <t>ZEC325F4D2</t>
  </si>
  <si>
    <t>SPESE CON CARTA DI CREDITO</t>
  </si>
  <si>
    <t>ZF1314DC60</t>
  </si>
  <si>
    <t>SERVIZIO TESORERIA</t>
  </si>
  <si>
    <t>Z5B30BD047</t>
  </si>
  <si>
    <t>ABBONAMENTO QUOTIDIANO ON LINE</t>
  </si>
  <si>
    <t>12741650159</t>
  </si>
  <si>
    <t>ROBIN S.R.L.</t>
  </si>
  <si>
    <t>ZF330BD011</t>
  </si>
  <si>
    <t>06979891006</t>
  </si>
  <si>
    <t>GEDI DIGITAL</t>
  </si>
  <si>
    <t>ZC852FF813</t>
  </si>
  <si>
    <t>SERVIZI FISCALI</t>
  </si>
  <si>
    <t>02552270460</t>
  </si>
  <si>
    <t>STUDIO SEAD</t>
  </si>
  <si>
    <t>Z7734A2EEA</t>
  </si>
  <si>
    <t>MANUTENZIONE ED ASSISTENZA GESTIONALI HALLEY 2020-2023</t>
  </si>
  <si>
    <t>ZC33492A01</t>
  </si>
  <si>
    <t>Z0A305FDB4</t>
  </si>
  <si>
    <t>ORGANIZZAZIONE CORSO DI FORMAZIONE</t>
  </si>
  <si>
    <t>06115721000</t>
  </si>
  <si>
    <t>FORMANAGEMENT</t>
  </si>
  <si>
    <t>ZEF2C767D1</t>
  </si>
  <si>
    <t>FORNITURA ACQUA</t>
  </si>
  <si>
    <t>01966240465</t>
  </si>
  <si>
    <t>GAIA S.P.A.</t>
  </si>
  <si>
    <t>Z47314DCA3</t>
  </si>
  <si>
    <t>SERVIZIO ACQUEDOTTO</t>
  </si>
  <si>
    <t>69036586CD</t>
  </si>
  <si>
    <t>Servizi di trasporto turistico e/o scolastico a supporto delle iniziative educative e promozionali dell’Ente Parco</t>
  </si>
  <si>
    <t>01843130467</t>
  </si>
  <si>
    <t>Coop.Sviluppo e Futuro Levigliani a r.l.</t>
  </si>
  <si>
    <t>7280811B4C</t>
  </si>
  <si>
    <t>Servizi di promozione pubblicitaria del sito web del Parco</t>
  </si>
  <si>
    <t>1698490479</t>
  </si>
  <si>
    <t>TUONOME REGISTRAR S.r.l.</t>
  </si>
  <si>
    <t>7335100BFF</t>
  </si>
  <si>
    <t>Autunno Apuano: acquisto di beni alimentari</t>
  </si>
  <si>
    <t>01550040461</t>
  </si>
  <si>
    <t xml:space="preserve">Garfagnana Coop Alta Valle del Serchio </t>
  </si>
  <si>
    <t>Corso di formazione dei preposti ai sensi del D. Lgs. 81/2008 e succ. mod. ed integr.</t>
  </si>
  <si>
    <t>94009760466 </t>
  </si>
  <si>
    <t>Agenzia Formazione Unione Comuni Versilia</t>
  </si>
  <si>
    <t>Affidamento servizi connessi alla redazione di n. 11 Piani di gestione relativi ai Sitri della Rete Natura 2000 presenti nelle Alpi Apuane</t>
  </si>
  <si>
    <t>08-AFFIDAMENTO IN ECONOMIA - COTTIMO FIDUCIARIO</t>
  </si>
  <si>
    <t>00955270483</t>
  </si>
  <si>
    <t>Agristudio S.r.l.</t>
  </si>
  <si>
    <t>05132770487</t>
  </si>
  <si>
    <t>RDM PROGETTI S.r.l.</t>
  </si>
  <si>
    <t>04466640481</t>
  </si>
  <si>
    <t>NEMO S.r.l.</t>
  </si>
  <si>
    <t>NO</t>
  </si>
  <si>
    <t>00295260517</t>
  </si>
  <si>
    <t>DRAM Italia Soc. coop.</t>
  </si>
  <si>
    <t>02780350365</t>
  </si>
  <si>
    <t>STUDIOSILVA S.r.l.</t>
  </si>
  <si>
    <t>06415291001</t>
  </si>
  <si>
    <t>TEMI S.r.l.</t>
  </si>
  <si>
    <t>01909680405</t>
  </si>
  <si>
    <t>STUDIO VERDE S.r.l.</t>
  </si>
  <si>
    <t>775245583E</t>
  </si>
  <si>
    <t>Attività di comunicazione e promozione dell'area protetta e delle sue politiche di tutela e sviluppo</t>
  </si>
  <si>
    <t>0713910453</t>
  </si>
  <si>
    <t>Mediavideo-Antenna 3</t>
  </si>
  <si>
    <t>77525083FC</t>
  </si>
  <si>
    <t>01383400114</t>
  </si>
  <si>
    <t>Liguria News S.r.l.</t>
  </si>
  <si>
    <t>7874162C08</t>
  </si>
  <si>
    <t>Servizi di comunicazione ed organizzazione connessi all'evento "Cibiamoci di parco"</t>
  </si>
  <si>
    <t>SPRFNC69C01I622N</t>
  </si>
  <si>
    <t>Francesco Speroni</t>
  </si>
  <si>
    <t>Z9828ECC92</t>
  </si>
  <si>
    <t xml:space="preserve">Polizza assicurativa multirischi estero </t>
  </si>
  <si>
    <t>Marsch S.p.A.</t>
  </si>
  <si>
    <t>Z8D28F7726</t>
  </si>
  <si>
    <t>Nomina del medico competente fino al 31 dicembre 2019</t>
  </si>
  <si>
    <t>GRRSFN76H60G628R</t>
  </si>
  <si>
    <t xml:space="preserve">Stefania Guerra </t>
  </si>
  <si>
    <t>Z272904DD5</t>
  </si>
  <si>
    <t>Servizi archeologici di ricerca, conservazione e promozione del sito di Pontevecchio (comune di Fivizzano)</t>
  </si>
  <si>
    <t>GHRNGL58D07G337R</t>
  </si>
  <si>
    <t>Angelo Ghiretti</t>
  </si>
  <si>
    <t>Z2A2904EA4</t>
  </si>
  <si>
    <t>Analisi antracologiche dei carboni del sito archeologico di Pontevecchio (comune di Fivizzano)</t>
  </si>
  <si>
    <t>00417480134</t>
  </si>
  <si>
    <t>Laboratorio di Archeobiologia dei Musei civici di Como</t>
  </si>
  <si>
    <t>Z0B2968669</t>
  </si>
  <si>
    <t>Acquisto materiale destinato alla vendita</t>
  </si>
  <si>
    <t>01342930459</t>
  </si>
  <si>
    <t>Contatto pubblicità S.r.l.</t>
  </si>
  <si>
    <t>ZB629CDF0E</t>
  </si>
  <si>
    <t xml:space="preserve">Servizi di monitoraggio floristico nell’area protetta e di sensibilizzazione naturalistica ed ambientale verso la componente vegetale di habitat ed ecosistemi dell’area parco e contigua – impegno economico sul budget </t>
  </si>
  <si>
    <t>RBLNDR89D28B832E</t>
  </si>
  <si>
    <t>Andrea Ribolini</t>
  </si>
  <si>
    <t>ZDE2A22B0A</t>
  </si>
  <si>
    <t>Servizi di monitoraggio faunistico nell’area protetta e di sensibilizzazione naturalistica e ambientale verso la componente animale di habitat ed ecosistemi dell’area parco e contigua - lotto 1</t>
  </si>
  <si>
    <t>FZZPLA82S42G628I</t>
  </si>
  <si>
    <t>Paola Fazzi</t>
  </si>
  <si>
    <t>Z222A22B5A</t>
  </si>
  <si>
    <t>Servizi di monitoraggio faunistico nell’area protetta e di sensibilizzazione naturalistica e ambientale verso la componente animale di habitat ed ecosistemi dell’area parco e contigua - lotto 2</t>
  </si>
  <si>
    <t>LCCMRC74H24E625M</t>
  </si>
  <si>
    <t>Marco Lucchesi</t>
  </si>
  <si>
    <t>Z322A98B25</t>
  </si>
  <si>
    <t>Servizi di apertura, controllo e pulizia del Museo della Pietra piegata di Levigliani di Stazzema</t>
  </si>
  <si>
    <t>02518680463</t>
  </si>
  <si>
    <t>Eva S.r.l.</t>
  </si>
  <si>
    <t>Z732B2ED2A</t>
  </si>
  <si>
    <t>Servizi internet dell'Ente Parco per il quinquennio 2019-2023</t>
  </si>
  <si>
    <t>01677680504</t>
  </si>
  <si>
    <t>DevItalia S.r.l.</t>
  </si>
  <si>
    <t>Z3C2B59C5B</t>
  </si>
  <si>
    <t>Acquisto di bottiglie personalizzate con il logo del parco per promozione del consumo dell'acqua proveniente dal territorio protetto</t>
  </si>
  <si>
    <t>03168470486</t>
  </si>
  <si>
    <t>Fara S.r.l.</t>
  </si>
  <si>
    <t>ZDF2C63A6C</t>
  </si>
  <si>
    <t xml:space="preserve">Aggiornamento ed adeguamento del proprio software di gestione, consultazione e conservazione degli atti amministrativi </t>
  </si>
  <si>
    <t>Z052C7C3A9</t>
  </si>
  <si>
    <t>D. Lgs. n. 81/08 e succ. mod. ed integr.: nomina del Medico competente fino al 31 dicembre 2020</t>
  </si>
  <si>
    <t>Z442D36E7B</t>
  </si>
  <si>
    <t>Affidamento del servizio per escursioni accessibili con carrozzina da montagna (2020-2023)</t>
  </si>
  <si>
    <t>MLQSLV76R59G628V</t>
  </si>
  <si>
    <t>Castanea di Malquori Silvia</t>
  </si>
  <si>
    <t>Z8D2D5F899</t>
  </si>
  <si>
    <t>Gestione dei servizi connessi all’accoglienza e all’informazione turistico-ambientale nel Centro visita di Bosa di Careggine (2020-2021)</t>
  </si>
  <si>
    <t>02407330469</t>
  </si>
  <si>
    <t>Maestà della Formica Soc. agr. S.s.</t>
  </si>
  <si>
    <t>Z672DD45EA</t>
  </si>
  <si>
    <t>Aggiunta del modulo eventi formativi del software di gestione, consultazione e conservazione degli atti amministrativi</t>
  </si>
  <si>
    <t>Z232E243C4</t>
  </si>
  <si>
    <t>Acquisto di antichi mattoni per la costruzione di una porzione di colonna nel Lapidarium di Equi Terme</t>
  </si>
  <si>
    <t>02067110466</t>
  </si>
  <si>
    <t>Recuperando S.r.l.</t>
  </si>
  <si>
    <t>Z142E2B561</t>
  </si>
  <si>
    <t>Servizi di produzione vitivinicola presso la (Geo)Park Farm di Bosa di Careggine per il quadriennio 2020/2023</t>
  </si>
  <si>
    <t>00233230457</t>
  </si>
  <si>
    <t>Azienda agricola Podere Scurtarola di Lorieri Pier Paolo</t>
  </si>
  <si>
    <t>8449697E89</t>
  </si>
  <si>
    <t>Gestione dei servizi di trasporto turistico e/o scolastico a supporto delle iniziative promozionali ed educative dell'Ente parco</t>
  </si>
  <si>
    <t>Santini Viaggi e Turismo S.n.c.</t>
  </si>
  <si>
    <t>Z862E9B9EE</t>
  </si>
  <si>
    <t>Servizi archeologici di ricerca e conservazione del sito di Pontevecchio (comune di Fivizzano)</t>
  </si>
  <si>
    <t>23/072021</t>
  </si>
  <si>
    <t>ZB02EDF3EC</t>
  </si>
  <si>
    <t>Acquisto di n. 100 copie del volume "Apuane in Fiore"</t>
  </si>
  <si>
    <t>00708450457</t>
  </si>
  <si>
    <t>Società Editrice Apuana S.r.l.</t>
  </si>
  <si>
    <t>Z972F608D6</t>
  </si>
  <si>
    <t>Servizi di elaborazione e valutazione dei dati provenienti dagli strumenti di rilevazione e censimento per la conoscenza del profilo degli ospiti e la realtà degli operatori turistici</t>
  </si>
  <si>
    <t>Ambiente Italia S.r.l.</t>
  </si>
  <si>
    <t>Z922F71423</t>
  </si>
  <si>
    <t>Fornitura di pannelli stampati per il percorso "abete bianco e dintorni"</t>
  </si>
  <si>
    <t>01859710467</t>
  </si>
  <si>
    <t>Print House di Bacci e Vitiello S.n.c.</t>
  </si>
  <si>
    <t>Z442F75B47</t>
  </si>
  <si>
    <t>Acquisto di copie del volume “Il Terremoto del 1920. Visioni e memorie delle regioni devastate”</t>
  </si>
  <si>
    <t>Pro Loco di Castelnuovo di Garfagnana</t>
  </si>
  <si>
    <t>Z002F785BD</t>
  </si>
  <si>
    <t>Affidamento di servizi di informazione e comunicazione sulle attività di interesse generale dell’Ente Parco</t>
  </si>
  <si>
    <t>Z2A2F997BA</t>
  </si>
  <si>
    <t>Progettazione e produzione artigianale di una medaglia/ciondolo da utilizzare per il premio “Apuan Alps star award 2020”</t>
  </si>
  <si>
    <t>0698420452</t>
  </si>
  <si>
    <t>"Atelier "Cristiem" S.n.c. di Mosti Cristina</t>
  </si>
  <si>
    <t>Z372FD08C0</t>
  </si>
  <si>
    <t>Stampa di pieghevole per la promozione e valorizzazione di percorsi della “Linea Gotica”</t>
  </si>
  <si>
    <t>0696690502</t>
  </si>
  <si>
    <t>Pacini editore S.r.l.</t>
  </si>
  <si>
    <t>Z8C2FEB97F</t>
  </si>
  <si>
    <t>Affidamento servizi culturali connessi alla redazione del numero monografico della rivista del Parco “Acta apuana”, da l titolo “Nelle Terre del Marmo, II” - lotto 1</t>
  </si>
  <si>
    <t>GLLLDA67L21G337F</t>
  </si>
  <si>
    <t>Aldo Galli</t>
  </si>
  <si>
    <t>Z022FEB98F</t>
  </si>
  <si>
    <t>Affidamento servizi culturali connessi alla redazione del numero monografico della rivista del Parco “Acta apuana”, da l titolo “Nelle Terre del Marmo, II” - lotto 2</t>
  </si>
  <si>
    <t>DNTGRL80T13A390N</t>
  </si>
  <si>
    <t>Gabriele Donati</t>
  </si>
  <si>
    <t>Z032FF3A45</t>
  </si>
  <si>
    <t>Composizione editoriale della rivista scientifica del Parco “Acta apuana” XVI-XVIII</t>
  </si>
  <si>
    <t>01577010463</t>
  </si>
  <si>
    <t xml:space="preserve">Editografica di Moriconi Gabriele &amp; C. s.a.s. </t>
  </si>
  <si>
    <t>Z7A2FFBC64</t>
  </si>
  <si>
    <t>Costo annuale di maintenance fee della mappa escursionistica multiscala dell’area del Parco, formato web e app per smartphone</t>
  </si>
  <si>
    <t>02266770508</t>
  </si>
  <si>
    <t>Webmapp S.r.l.</t>
  </si>
  <si>
    <t>Z313001491</t>
  </si>
  <si>
    <t>Affidamento di servizi di informazione e comunicazione sulle attività di interesse generale dell’Ente Parco, attraverso il progetto redazionale del quotidiano on line “La Voce Apuana”</t>
  </si>
  <si>
    <t>Z1030713D0</t>
  </si>
  <si>
    <t>Nomina del Medico competente fino al 31 dicembre 2023</t>
  </si>
  <si>
    <t>BNCTZN60L13F023L</t>
  </si>
  <si>
    <t>Dott. Tiziano Bianchi</t>
  </si>
  <si>
    <t>Z7730B74CC</t>
  </si>
  <si>
    <t>Visite oculistiche per il personale delle sedi di Massa e Seravezza</t>
  </si>
  <si>
    <t>GSTSLL58P64D730N</t>
  </si>
  <si>
    <t>Dott. Isabella Giusti</t>
  </si>
  <si>
    <t>Z4E30C36AA</t>
  </si>
  <si>
    <t>Visite oculistiche per il personale della sede di Castelnuovo di Garfagnana</t>
  </si>
  <si>
    <t>LZZVNI51R29G648I</t>
  </si>
  <si>
    <t>Dott. Ivano Lazzeri</t>
  </si>
  <si>
    <t>Z7F30D18A2</t>
  </si>
  <si>
    <t>Prelievo ematico per il personale con compiti di vigilanza e armi da fuoco in dotazione</t>
  </si>
  <si>
    <t>00876560467</t>
  </si>
  <si>
    <t>Laboratorio Apuano di Analisi Mediche di Massa</t>
  </si>
  <si>
    <t>Z533104268</t>
  </si>
  <si>
    <t>Formazione ed aggiornamento professionale dei dipendenti: partecipazione matricole nn. 11, 31 e 46 al corso “Convenzioni e accordi con gli Enti del terzo settore per gestire servizi e attività d’interesse pubblico”</t>
  </si>
  <si>
    <t>ZA53114BAA</t>
  </si>
  <si>
    <t>Datazioni con il radiocarbonio di carboni provenienti da quattro diverse US del sito archeologico di Pontevecchio</t>
  </si>
  <si>
    <t>06868831212</t>
  </si>
  <si>
    <t xml:space="preserve">INNOVA S.C.a R.L. </t>
  </si>
  <si>
    <t>Z973114BD0</t>
  </si>
  <si>
    <t>Analisi antracologiche di circa 100 campioni di carboni provenienti da quattro diverse US del sito archeologico di Pontevecchio</t>
  </si>
  <si>
    <t>01751700137</t>
  </si>
  <si>
    <t xml:space="preserve">ARCO Cooperativa di Ricerche Archeobiologiche, Soc. coop. </t>
  </si>
  <si>
    <t>Z33315947A</t>
  </si>
  <si>
    <t>Partecipazione al corso Antincendio - roschio medio</t>
  </si>
  <si>
    <t>Z06318C0EC</t>
  </si>
  <si>
    <t>Partecipazione a II Congresso Nazionale sulle Filiere delle carni di selvaggina selvatica</t>
  </si>
  <si>
    <t>97544980010</t>
  </si>
  <si>
    <t>Società Italiana di Ecopatologia della fauna</t>
  </si>
  <si>
    <t>ZF431BBF16</t>
  </si>
  <si>
    <t>Partecipazione dei dipendenti al corso di “Aggiornamento triennale addetto primo soccorso”</t>
  </si>
  <si>
    <t>ZEF31ED013</t>
  </si>
  <si>
    <t>Stampa editoriale della rivista scientifica del Parco "Acta apuana" XVI-XVII</t>
  </si>
  <si>
    <t>00696690502</t>
  </si>
  <si>
    <t>8750213831</t>
  </si>
  <si>
    <t>Gestione dei servizi di accoglienza ed informazione turistico-ambientale nel Centro viste di Equi Terme e in altre eventuali strutture ubicate nel territorio della Provincia di Massa Carrara</t>
  </si>
  <si>
    <t>04-PROCEDURA NEGOZIATA SENZA PREVIA PUBBLICAZIONE DEL BANDO</t>
  </si>
  <si>
    <t>00681060455</t>
  </si>
  <si>
    <t>Alter Eco soc. coop.</t>
  </si>
  <si>
    <t>02563150461</t>
  </si>
  <si>
    <t>Garfagnana Servizi Turistici S.r.l. s.</t>
  </si>
  <si>
    <t>87824112D4</t>
  </si>
  <si>
    <t>Gestione dei servizi di accoglienza ed informazione turistico-ambientale nel Centro visite di Seravezza nonché dei servizi informativi generali di promozione fieristic</t>
  </si>
  <si>
    <t>01235240452</t>
  </si>
  <si>
    <t xml:space="preserve">ENDAS Toscana turismo ssd a r.l. </t>
  </si>
  <si>
    <t>ZAF3218B8C</t>
  </si>
  <si>
    <t>Composizione editoriale del numero monografico della rivista del Parco “Acta apuana”, dal titolo “Nelle Terre del Marmo, II”</t>
  </si>
  <si>
    <t>Z02324C19D</t>
  </si>
  <si>
    <t>Acquisto di servizi promozionali per i  "campi estivi giornalieri"</t>
  </si>
  <si>
    <t>04705810150</t>
  </si>
  <si>
    <t xml:space="preserve">A. Manzoni &amp; C. S.p.a – Gedi Gruppo Editoriale S.p.a </t>
  </si>
  <si>
    <t>Z44327F763</t>
  </si>
  <si>
    <t>Servizio di preparazione di piatti a base di prodotti tipici locali a km zero per l’organizzazione dell’evento di degustazione, in occasione VII Convegno “Maria Ansaldi”</t>
  </si>
  <si>
    <t>01820430468</t>
  </si>
  <si>
    <t>"Ceragetta resort" Effegi S.r.l.</t>
  </si>
  <si>
    <t>ZD73288CD2</t>
  </si>
  <si>
    <t>Ulteriore acquisto di servizi promozionali su quotidiani locali per l’informazione e la comunicazione dell’Ente</t>
  </si>
  <si>
    <t>00326930377</t>
  </si>
  <si>
    <t>Speed – Società Pubblicità Editoriale e Digitale S.p.a.</t>
  </si>
  <si>
    <t>ZA1329520C</t>
  </si>
  <si>
    <t>Azione CETS A13 “Cibiamoci di Parco 2021”: percorso di degustazione leggera a base di piatti e prodotti tipici locali, in occasione dell’inaugurazione del “Lapidarium Apuanum” di Equi Terme – impegno economico sul budget</t>
  </si>
  <si>
    <t>01298710458</t>
  </si>
  <si>
    <t>“Antichi Sapori” di Crocetti Ilenia e C. S.n.c.</t>
  </si>
  <si>
    <t>Z6B3295B06</t>
  </si>
  <si>
    <r>
      <rPr>
        <sz val="11"/>
        <color indexed="8"/>
        <rFont val="Calibri"/>
        <family val="2"/>
      </rPr>
      <t>Fornitura di pannelli stampati e supporti a leggio per il percorso museale</t>
    </r>
    <r>
      <rPr>
        <sz val="11"/>
        <rFont val="Calibri"/>
        <family val="2"/>
      </rPr>
      <t xml:space="preserve"> del “Lapidarium Apuanum” ad Equi Terme </t>
    </r>
  </si>
  <si>
    <t>Z6033077BB</t>
  </si>
  <si>
    <t>Polizza assicurativa per dipendente in missione di rivalidazione in Germania dal 20 al 30 settembre 2021</t>
  </si>
  <si>
    <t>01333550323</t>
  </si>
  <si>
    <t>Europe Assistance</t>
  </si>
  <si>
    <t>Z35330DAEF</t>
  </si>
  <si>
    <t>Ulteriore acquisto di servizi promozionali per l’informazione e la comunicazione dell’Ente</t>
  </si>
  <si>
    <t>01823200462</t>
  </si>
  <si>
    <t>Debora Giannecchini</t>
  </si>
  <si>
    <t>Z4B336812C</t>
  </si>
  <si>
    <t xml:space="preserve">Servizi di manutenzione naturalistica di stazioni ed habitat di particolare valore floristico e vegetazionale attraverso interventi puntuali ad elevata competenza gestionale, insieme ad attività propedeutiche alla conservazione ex situ del germoplasma </t>
  </si>
  <si>
    <t>Emanuele Cheli</t>
  </si>
  <si>
    <t>ZBA33FDEEC</t>
  </si>
  <si>
    <t xml:space="preserve">Stampa pannelli per l’allestimento della parte storica della mostra “Rumble &amp; Tremble” presso il Centro visite di Equi Terme </t>
  </si>
  <si>
    <t>02208350468</t>
  </si>
  <si>
    <t>G.B. Service S.r.l.</t>
  </si>
  <si>
    <t>Z5D342FD73</t>
  </si>
  <si>
    <t>Partecipazione a corso in materia di sicurezza alimentare (HACCP) con moduli di aggiornamento e nuova formazione</t>
  </si>
  <si>
    <t>01.12.2021</t>
  </si>
  <si>
    <t>Z233453F00</t>
  </si>
  <si>
    <r>
      <rPr>
        <sz val="11"/>
        <color indexed="8"/>
        <rFont val="Calibri"/>
        <family val="2"/>
      </rPr>
      <t xml:space="preserve">Fornitura di insegna, targa e pannelli per l’allestimento del punto </t>
    </r>
    <r>
      <rPr>
        <sz val="11"/>
        <rFont val="Calibri"/>
        <family val="2"/>
      </rPr>
      <t>promozionale dei prodotti agro-alimentari ed artigianali di qualità, legati alla transumanza apuana presso la (Geo) ParkFarm di Bosa di Careggine</t>
    </r>
  </si>
  <si>
    <t>09.12:2021</t>
  </si>
  <si>
    <t>Z95345CF76</t>
  </si>
  <si>
    <t>Realizzazione artigianale di piatti con il simbolo del Parco da destinare a premio del concorso tra ristoratori "Menu a km zero"</t>
  </si>
  <si>
    <t>01248440453</t>
  </si>
  <si>
    <t xml:space="preserve">Artsolarastudio di Claudio Bonugli </t>
  </si>
  <si>
    <t>Z9D3498F89</t>
  </si>
  <si>
    <t>Stampa del calendario del Parco edizione 2022</t>
  </si>
  <si>
    <t>00112180500</t>
  </si>
  <si>
    <t>Bandecchi &amp; Vivaldi S.r.l.</t>
  </si>
  <si>
    <t>ZC7349D7A5</t>
  </si>
  <si>
    <t xml:space="preserve">Affidamento dei servizi di interpretariato, traduzione, revisione linguistica e formazione individuale in lingua inglese </t>
  </si>
  <si>
    <t>Elaine Broadley</t>
  </si>
  <si>
    <t>ZDF349DF18</t>
  </si>
  <si>
    <t>Radiodatazioni per la conoscenza, conservazione e promzoione del sito di Pontevecchio</t>
  </si>
  <si>
    <t>Z56349DF6D</t>
  </si>
  <si>
    <t>Analisi antracologiche per la conoscenza, conservazione e promzoione del sito di Pontevecchio</t>
  </si>
  <si>
    <t>78757098A9</t>
  </si>
  <si>
    <t>Affidamento dei servizi connessi alla redazione del piano integrato per il parco. Determinazione n. 2 del 12.04.2019; determinazione n. 4 del 14.06.2019; determinazione n. 14 del 23.10.2019; determinazione n. 16 del 14.11.2019</t>
  </si>
  <si>
    <t>01985220449</t>
  </si>
  <si>
    <t>Raggruppamento Temporaneo Imprese TERRE.it srl – NEMO srl – ERGO srl – dott. A. Piazzi</t>
  </si>
  <si>
    <t>Z273337DA5</t>
  </si>
  <si>
    <t xml:space="preserve">Affidamento del servizio di traduzione del volume “Ponti in pietra delle alpi apuane” - impegno economico sul budget </t>
  </si>
  <si>
    <t>SVRLSS96M16A669D</t>
  </si>
  <si>
    <t xml:space="preserve">Alessio Severo </t>
  </si>
  <si>
    <t xml:space="preserve">ZD033FC675 </t>
  </si>
  <si>
    <t>Affidamento del servizio di stampa editoriale del volume “Ponti in pietra delle Alpi Apuane” – determina a contrarre e impegno economico sul budget</t>
  </si>
  <si>
    <t xml:space="preserve">Pacini Editore S.p.a </t>
  </si>
  <si>
    <t>61247217A7</t>
  </si>
  <si>
    <t>Intervento di trasloco di vetrine e librerie dagli uffici del Parco in Massa (Massa Carrara) agli Uffici del Parco in Seravezza (Lucca).</t>
  </si>
  <si>
    <t xml:space="preserve"> 01563900461</t>
  </si>
  <si>
    <t>Crea Impresa” Società Cooperativa Sociale</t>
  </si>
  <si>
    <t>62399888FD</t>
  </si>
  <si>
    <t>Centro agricolo-naturalistico, ubicato in località “Bosa” del Comune di Careggine (Lucca). Interventi di rifacimento intonaci e apposizione piastrelle da rivestimento, all’interno di un edificio di proprietà dell’Ente Parco regionale delle Alpi Apuane</t>
  </si>
  <si>
    <t>DPRMTT88D01E715O</t>
  </si>
  <si>
    <t>Lucca Edil di Di Perna Matteo</t>
  </si>
  <si>
    <t>6258318F60</t>
  </si>
  <si>
    <t>Struttura artificiale per arrampicata sportiva, da installarsi presso il Centro Visite ApuanGeoLab di Equi Terme in Comune di Fivizzano (Massa Carrara), di proprietà dell’Ente Parco Regionale delle Alpi Apuane. Fornitura zavorra in blocchi di marmo</t>
  </si>
  <si>
    <t xml:space="preserve"> 00606220457</t>
  </si>
  <si>
    <t>Marmi WALTON Carrara S.r.l.</t>
  </si>
  <si>
    <t xml:space="preserve">637597228B </t>
  </si>
  <si>
    <t>Centro agricolo-naturalistico di proprietà del Parco regionale delle Alpi Apuane ubicato in località “Bosa” del Comune di Careggine (Lucca). Fornitura prodotti agroalimentari per la “Bottega del Parco”</t>
  </si>
  <si>
    <t>LMENDR79T24L833X</t>
  </si>
  <si>
    <t>Andrea Elmi per conto “Maestà della Formica SS. Società Agricola”</t>
  </si>
  <si>
    <t>6421589EDE</t>
  </si>
  <si>
    <t>Intervento straordinario di pulizia nei locali di Palazzo Rossetti in Seravezza (Lucca), di proprietà dell’Ente Parco Regionale delle Alpi Apuane.</t>
  </si>
  <si>
    <t>01799480460</t>
  </si>
  <si>
    <t>La Fenice di Ravazzi Barbara</t>
  </si>
  <si>
    <t>6448845B3C</t>
  </si>
  <si>
    <t>Realizzazione fabbricato ad uso magazzino e laboratorio di trasformazione per prodotti agro-alimentari presso il Centro agricolo-naturalistico di Bosa a Careggine (Lucca)</t>
  </si>
  <si>
    <t xml:space="preserve"> 01626100067</t>
  </si>
  <si>
    <t>Immobilitare RF S.r.l.</t>
  </si>
  <si>
    <t xml:space="preserve"> 01571390465</t>
  </si>
  <si>
    <t>F.LLI MASOTTI DI PIETRO LORENZO E LORIS MASOTTI S.N.C.</t>
  </si>
  <si>
    <t xml:space="preserve"> 03984610232</t>
  </si>
  <si>
    <t>NIGRO GROUP SRL</t>
  </si>
  <si>
    <t xml:space="preserve"> 02395970466</t>
  </si>
  <si>
    <t>TECNO EDIL WORKS SAS</t>
  </si>
  <si>
    <t xml:space="preserve"> 05537860487</t>
  </si>
  <si>
    <t>MAGLIANO COSTRUTTORI S.N.C.</t>
  </si>
  <si>
    <t xml:space="preserve"> 05624900014</t>
  </si>
  <si>
    <t>ALVIT SRL</t>
  </si>
  <si>
    <t xml:space="preserve"> 02315310462</t>
  </si>
  <si>
    <t>PIAGENTINI SNC DI PIAGENTINI RUGGERO</t>
  </si>
  <si>
    <t>00208300459</t>
  </si>
  <si>
    <t>M.T.M. SRL</t>
  </si>
  <si>
    <t xml:space="preserve"> 02261760462</t>
  </si>
  <si>
    <t>CAPPONI ROBERTO</t>
  </si>
  <si>
    <t>00313000119</t>
  </si>
  <si>
    <t>N.E.C. SRL - NUOVA EDILIZIA E CAVE</t>
  </si>
  <si>
    <t xml:space="preserve"> 00275840460</t>
  </si>
  <si>
    <t>LORENZINI PIETRO S.R.L.</t>
  </si>
  <si>
    <t xml:space="preserve"> 01113170508</t>
  </si>
  <si>
    <t>SILCA BARSOTTI S.R.L.</t>
  </si>
  <si>
    <t>02156580462</t>
  </si>
  <si>
    <t>LA MONTAGNA SOC. COOP.</t>
  </si>
  <si>
    <t xml:space="preserve"> 00591250451</t>
  </si>
  <si>
    <t>MAGGIANI COSTRUZIONI S.R.L.</t>
  </si>
  <si>
    <t xml:space="preserve"> 02409870611</t>
  </si>
  <si>
    <t>EMMEGI COSTRUZIONI SRL</t>
  </si>
  <si>
    <t>01429340530</t>
  </si>
  <si>
    <t>BONIFICHE GRANDI SITI SRL</t>
  </si>
  <si>
    <t>02139510461</t>
  </si>
  <si>
    <t>LUCCA EDIL COSTRUZIONI E RESTAURO</t>
  </si>
  <si>
    <t xml:space="preserve"> 00200690469</t>
  </si>
  <si>
    <t>BELLAVISTA SOC. COOP. A R.L.</t>
  </si>
  <si>
    <t xml:space="preserve"> 02835590544</t>
  </si>
  <si>
    <t>MAMMOLI EDILIZIA SRL</t>
  </si>
  <si>
    <t>00672310015</t>
  </si>
  <si>
    <t>GEG SRL</t>
  </si>
  <si>
    <t>02437371202</t>
  </si>
  <si>
    <t>LACKY IMPIANTI ELETTRICI SRL</t>
  </si>
  <si>
    <t xml:space="preserve"> 06073440486</t>
  </si>
  <si>
    <t>MONTELUPO LUCE ENGINEERING SRL</t>
  </si>
  <si>
    <t>02067880506</t>
  </si>
  <si>
    <t>EDIL PROJECT IMPIANTI S.R.L.</t>
  </si>
  <si>
    <t xml:space="preserve"> 03090340799</t>
  </si>
  <si>
    <t>TG EDIL SAS DI TRAPASSO &amp; FIGLI</t>
  </si>
  <si>
    <t>01836690543</t>
  </si>
  <si>
    <t>R.B. S.R.L. SOCIETA' UNIPERSONALE</t>
  </si>
  <si>
    <t>01902500469</t>
  </si>
  <si>
    <t>IMPRESA CARRARI SNC</t>
  </si>
  <si>
    <t>01079570774</t>
  </si>
  <si>
    <t>RUBILOTTA COSTRUZIONI DI RUBILOTTA ANTONIO &amp; C. S.A.S.</t>
  </si>
  <si>
    <t>7445989082</t>
  </si>
  <si>
    <t>Interventi di manutenzione dell'impianto di riscaldamento GeoPark Farm di Bosa</t>
  </si>
  <si>
    <t>02236900466</t>
  </si>
  <si>
    <t>S.I.T. soc. coop.</t>
  </si>
  <si>
    <t>772839594D</t>
  </si>
  <si>
    <t>Interventi di manutenzione edile ordinaria del Casello di di proprietà del Parco, ubicato nel nucleo pastorale di Campocatino, nella frazione di Vagli Sotto (LU)</t>
  </si>
  <si>
    <t>2460550466</t>
  </si>
  <si>
    <t>Niccolò Ricci</t>
  </si>
  <si>
    <t>Z972C7BEE4</t>
  </si>
  <si>
    <t xml:space="preserve"> Interventi colturali manutentivi nella (Geo) Park farm di Bosa di Careggine per l’anno 2020</t>
  </si>
  <si>
    <t>01624120463</t>
  </si>
  <si>
    <t>Impresa Boschiva Franchi Dino</t>
  </si>
  <si>
    <t>Z422DD73D4</t>
  </si>
  <si>
    <t>Modernizzazione ed implementazione del Cetro Visite di Equi Terme con infrastrutture ricreative e culturali: ristrutturazione di antico edificio per la realizzazione di un centro informazioni e spazi espositivi</t>
  </si>
  <si>
    <t>01130080458</t>
  </si>
  <si>
    <t>Aedil S.r.l.</t>
  </si>
  <si>
    <t>ZE22E5D128</t>
  </si>
  <si>
    <t>Realizzazione dell'impianto elettrico per il piano terra e seminterrato del nuovo fabbricato del Centro agricolonaturalistico di Bosa di Careggine, nonché manutenzione e installazione di citofoni nella sede del Parco a Palazzo Rossetti in Seravezza</t>
  </si>
  <si>
    <t>00378230452</t>
  </si>
  <si>
    <t>Totaro Giuseppe</t>
  </si>
  <si>
    <t>ZEB2E9636B</t>
  </si>
  <si>
    <t>Realizzazione di interventi di protezione dell’area umida di Gorfigliano in località Gretamassa e manutenzione del sentiero per diversamente abili di Orto di Donna, comune di Minucciano</t>
  </si>
  <si>
    <t>02433090467</t>
  </si>
  <si>
    <t>Soc. Cooperativa Agricola Idea Verde e Ambiente di Orsi Mauro</t>
  </si>
  <si>
    <t>Z6B2F36D0B</t>
  </si>
  <si>
    <t>Ristrutturazione di antico edificio per la realizzazione di un centro informazioni e spazi espositivi - realizzazione di impianto idraulico –</t>
  </si>
  <si>
    <t>00663110450</t>
  </si>
  <si>
    <t>Domenichetti Andrea</t>
  </si>
  <si>
    <t>Z372F83075</t>
  </si>
  <si>
    <t>Fornitura di materiali per manutenzioni e dispositivi di protezione individuale del personale del Parco</t>
  </si>
  <si>
    <t>00461790453</t>
  </si>
  <si>
    <t>Ferramenta Sermattei S.r.l.</t>
  </si>
  <si>
    <t>Z2F2F75A85</t>
  </si>
  <si>
    <t>Manutenzione della copertura e delle pareti interne dell'antico edificio presso il Centro visite di Equi Terme, destinato a servizi d’informazione ed espositivi</t>
  </si>
  <si>
    <t xml:space="preserve"> 01130080458</t>
  </si>
  <si>
    <t>Z232FABFE7</t>
  </si>
  <si>
    <t>Ristrutturazione di antico edificio per la realizzazione di un centro informazioni e spazi espositivi - realizzazione di impianto elettrico</t>
  </si>
  <si>
    <t>01199250455</t>
  </si>
  <si>
    <t>Tonelli Marino</t>
  </si>
  <si>
    <t>Z112FD451A</t>
  </si>
  <si>
    <t>Intervento straordinario di pulizie locali presso il Centro Agricolo Naturalistico di Bosa di Careggine</t>
  </si>
  <si>
    <t>01965970476</t>
  </si>
  <si>
    <t>BCM Srls – Il Serchio</t>
  </si>
  <si>
    <t>ZF12FD489C</t>
  </si>
  <si>
    <t>Intervento di manutenzione e riparazione delle mountain bike di proprietà dell'Ente Parco</t>
  </si>
  <si>
    <t>06922130486</t>
  </si>
  <si>
    <t>Cicli Vellutini 1981 srl</t>
  </si>
  <si>
    <t>Z212FD7D61</t>
  </si>
  <si>
    <t>Centro agricolo - naturalistico di proprietà del Parco Regionale delle Alpi Apuane, ubicato in località “La Bosa” del Comune di Careggine (LU): acquisto di piante di olivo</t>
  </si>
  <si>
    <t>01927020477</t>
  </si>
  <si>
    <t>Spoolivi - Società Pesciatina d'Olivicoltura</t>
  </si>
  <si>
    <t>Z062FD7DF2</t>
  </si>
  <si>
    <t>Centro agricolo - naturalistico di proprietà del Parco Regionale delle Alpi Apuane, ubicato in località “La Bosa” del Comune di Careggine (LU): acquisto di piante da frutto di anctiche cultivar</t>
  </si>
  <si>
    <t>04688210485</t>
  </si>
  <si>
    <t>Azienda Agricola Vivai Belfiore</t>
  </si>
  <si>
    <t>Z972FD9E2A</t>
  </si>
  <si>
    <t>Sedi del Parco di Castelnuovo di Garfagnana e Massa. Interventi di manutenzione dell'impianto di rete dati</t>
  </si>
  <si>
    <t>01469210460</t>
  </si>
  <si>
    <t>Tognini Giuliano srl</t>
  </si>
  <si>
    <t>Z9D2FDA2B9</t>
  </si>
  <si>
    <t>Sede dell’Ente Parco a Massa: pagamento saldo esercizio anno 2019 e preventivo esercizio 2020 quota condominiale ordinaria</t>
  </si>
  <si>
    <t>92033590453</t>
  </si>
  <si>
    <t>Condominio Via Simon Musico n. 8 - Amministratore pro-tempore Lorenzo Paolini</t>
  </si>
  <si>
    <t>Z892FE1CCB</t>
  </si>
  <si>
    <t>Lavori di pulizia dei luoghi e manutenzione sentieristica di servizio al percorso archeominerario della Cappella e consolidamento sponda fluviale lungo un affluente di sinistra del Torrente Serra, comune di Seravezza</t>
  </si>
  <si>
    <t>02359550460</t>
  </si>
  <si>
    <t>Coop. Agricola Forestale La Mulattiera</t>
  </si>
  <si>
    <t>Z382FE216F</t>
  </si>
  <si>
    <t>Servizio di assistenza e redazione pratiche tecnico amministrative per le attività agricole nel Centro agricolo naturalistico di Bosa di Careggine</t>
  </si>
  <si>
    <t>01201150453</t>
  </si>
  <si>
    <t>Dott.ssa Marta Buffoni Agronomo</t>
  </si>
  <si>
    <t>Z572FE23E8</t>
  </si>
  <si>
    <t>Intervento di manutenzione e riparazione del trattore BCS Victor 400 RS e relativi accessori di proprietà dell'Ente Parco</t>
  </si>
  <si>
    <t>01404360453</t>
  </si>
  <si>
    <t>Green Services Macchine Agricole S.R.L.</t>
  </si>
  <si>
    <t>Z8F2FE2C23</t>
  </si>
  <si>
    <t>Azione CETS A25 “le quattro porte del Parco”:  completamento degli spazi espositivi del Centro visite di Equi Terme</t>
  </si>
  <si>
    <t>01353920455</t>
  </si>
  <si>
    <t>Mondopì Lab S.r.l.</t>
  </si>
  <si>
    <t>Z2F2FE4153</t>
  </si>
  <si>
    <t>Spese notarili per acquisto terreni e fabbricati ad Equi  Terme (comune di Fivizzano- catasto terreni, al foglio 151, sez A, mappali 345, 346 e 780 )</t>
  </si>
  <si>
    <t>01270890450</t>
  </si>
  <si>
    <t>Studio Notarile Silvia Flamigni</t>
  </si>
  <si>
    <t>Z182FE41FD</t>
  </si>
  <si>
    <t>Servizio di assistenza e redazione pratiche tecnico  amministrative per l'accatastamento del nuovo fabbricato ai fini didattico conservazionistici e agro-silvo-produttivi, nel Centro agricolo naturalistico di Bosa in Comune di Careggine.</t>
  </si>
  <si>
    <t>02559060468</t>
  </si>
  <si>
    <t>geometra Francesca Bertolotti</t>
  </si>
  <si>
    <t>Z162FE7279</t>
  </si>
  <si>
    <t>Centro agricolo naturalistico di Bosa. Interventi di manutenzione dell'impianto termoidraulico</t>
  </si>
  <si>
    <t>S.I.T. Società Cooperativa a r.l.</t>
  </si>
  <si>
    <t>Z162FE717E</t>
  </si>
  <si>
    <t>Sede del Parco di Massa. Interventi di manutenzione dell'impianto termoidraulico</t>
  </si>
  <si>
    <t>01361620451</t>
  </si>
  <si>
    <t>Giovannoni Idraulica di Giovannoni Dorelio</t>
  </si>
  <si>
    <t>ZDB2FE7B73</t>
  </si>
  <si>
    <t>Sistemazione aree verdi mediante il taglio dell'erba del Centro Visite e ApuanGeoLab di Equi Terme</t>
  </si>
  <si>
    <t>00192480457</t>
  </si>
  <si>
    <t>COAF Cooperativa Operai Agricolo Forestali Soc. Coop.va</t>
  </si>
  <si>
    <t>84515908B2</t>
  </si>
  <si>
    <t>Riqualificazione degli assetti e delle sistemazioni agrarie tradizionali e degli elementi architettonici tipici del paesaggio rurale nel Centro agricolo naturalistico di Bosa, comune di Careggine</t>
  </si>
  <si>
    <t>02380540464</t>
  </si>
  <si>
    <t>Cooperativa La Foce</t>
  </si>
  <si>
    <t>ZC430BB6A7</t>
  </si>
  <si>
    <t>Centro Visite e sede del Parco Seravezza (LU). Interventi di manutenzione ordinaria caldaia a gas</t>
  </si>
  <si>
    <t>02260080466</t>
  </si>
  <si>
    <t>GDS Impianti srl</t>
  </si>
  <si>
    <t>ZC730CE08B</t>
  </si>
  <si>
    <t>Realizzazione di impianto fotovoltaico di  potenza di 2,96 WwP – PSR 2014-2020, sottomisura 7.5, intervento “Modernizzazione ed implementazione del Centro Visite di Equi Terme” – determina a contrarre, impegno economico sul budget e affidamento</t>
  </si>
  <si>
    <t>5.700,00</t>
  </si>
  <si>
    <t>Z4F315BC61</t>
  </si>
  <si>
    <t>Manutenzione bacheche esistenti e ripristino tutori piante da frutto nell’azienda naturalistica di Bosa – impegno economico sul budget</t>
  </si>
  <si>
    <t>00915420467</t>
  </si>
  <si>
    <t>Mobilart Uno s.r.l.</t>
  </si>
  <si>
    <t>1444,22</t>
  </si>
  <si>
    <t xml:space="preserve">ZAC31629C4 </t>
  </si>
  <si>
    <t xml:space="preserve">Fornitura di reti protettive, fertilizzante biologico, sostegni per piante da uva, prodotti fitosanitari e attrezzature varie per la manutenzione delle aree agricole all'interno del centro agricolo di Bosa – impegno economico sul budget. </t>
  </si>
  <si>
    <t>02491450462</t>
  </si>
  <si>
    <t>Agraria Bertolini Mathias</t>
  </si>
  <si>
    <t>20/04/2021</t>
  </si>
  <si>
    <t>28/06/2021</t>
  </si>
  <si>
    <t xml:space="preserve">ZA83186C25 </t>
  </si>
  <si>
    <t xml:space="preserve">Modernizzazione ed implementazione del Centro Visite di Equi Terme con infrastrutture ricreative e culturali a sostegno dell’informazione e dell’accoglienza turistica: spese per subentro fornitura energia elettrica, </t>
  </si>
  <si>
    <t>08526440154</t>
  </si>
  <si>
    <t xml:space="preserve">Edison Energia S.p.A. </t>
  </si>
  <si>
    <t>51,02</t>
  </si>
  <si>
    <t>28/04/2021</t>
  </si>
  <si>
    <t xml:space="preserve">Z7D319B4C7 </t>
  </si>
  <si>
    <t xml:space="preserve">Fornitura di legname, vernici e utensilerie per manutenzione edifici del Parco </t>
  </si>
  <si>
    <t>00506060458</t>
  </si>
  <si>
    <t xml:space="preserve">Nuova Massa Legnami S.r.l. </t>
  </si>
  <si>
    <t>500,00</t>
  </si>
  <si>
    <t>07/05/2021</t>
  </si>
  <si>
    <t xml:space="preserve">Z0431BA2AD </t>
  </si>
  <si>
    <t xml:space="preserve">Manutenzione impianto trasmissione dati e di apparati attivi nel Centro agricolo - naturalistico di Bosa del Comune di Careggine (LU) </t>
  </si>
  <si>
    <t>02057610467</t>
  </si>
  <si>
    <t xml:space="preserve">Ditta Biagioni Andrea </t>
  </si>
  <si>
    <t>13/05/2021</t>
  </si>
  <si>
    <t>20/5/2021</t>
  </si>
  <si>
    <t xml:space="preserve">ZBE31D8437 </t>
  </si>
  <si>
    <t>Sede del Parco di Massa. Interventi di manutenzione dell'impianto termo-idraulico</t>
  </si>
  <si>
    <t>01128040118</t>
  </si>
  <si>
    <t xml:space="preserve">Casoni TSC S.r.l </t>
  </si>
  <si>
    <t>24/05/2021</t>
  </si>
  <si>
    <t>02/07/2021</t>
  </si>
  <si>
    <t>106,56</t>
  </si>
  <si>
    <t xml:space="preserve">ZA932193BC </t>
  </si>
  <si>
    <t>Lavori di manutenzione e di completamento degli esterni dell'antico edificio di Equi Terme per la realizzazione di un centro informazioni e spazi espositivi – determina a contrarre, impegno economico sul budget e affidamento</t>
  </si>
  <si>
    <t>01012660450</t>
  </si>
  <si>
    <t xml:space="preserve">ditta Fabrizio Furia </t>
  </si>
  <si>
    <t xml:space="preserve">Z013261591 </t>
  </si>
  <si>
    <t>Integrazione della fornitura e posa in opera di infissi, zanzariere e porte interne per il fabbricato di Bosa di Careggine destinato a fini didattico-conservativi e agro-silvo-produttivi –</t>
  </si>
  <si>
    <t>00482460458</t>
  </si>
  <si>
    <t xml:space="preserve">C.C. Bertocchi S.n.c. </t>
  </si>
  <si>
    <t xml:space="preserve">ZC73279F28 </t>
  </si>
  <si>
    <t xml:space="preserve">Centro Visite del Parco di Equi Terme. Incarico professionale per redazione di collaudo statico nuovi percorsi in altezza e verifica annuale di quelli esistenti </t>
  </si>
  <si>
    <t xml:space="preserve">Dott. Ing. Stefano Spadaccini </t>
  </si>
  <si>
    <t>940,18</t>
  </si>
  <si>
    <t>15/07/2021</t>
  </si>
  <si>
    <t xml:space="preserve">Z9C327D447 </t>
  </si>
  <si>
    <t>Lavori di manutenzione muretti a secco e pulizia sentieristica di servizio al percorso archeominerario della Cappella e consolidamento sponda fluviale lungo un affluente di sinistra del Torrente Serra, comune di Seravezza</t>
  </si>
  <si>
    <t xml:space="preserve">02359550460 </t>
  </si>
  <si>
    <t xml:space="preserve">Coop. Agricola Forestale La Mulattiera </t>
  </si>
  <si>
    <t>1500,00</t>
  </si>
  <si>
    <t xml:space="preserve">Z36328BF8D </t>
  </si>
  <si>
    <t xml:space="preserve">Sede del Parco di Massa, acquisto poltroncine per sala riunioni/ufficio del presidente – determina a contrarre e impegno economico sul budget </t>
  </si>
  <si>
    <t>0749152015</t>
  </si>
  <si>
    <t>Mondoffice s.r.l.</t>
  </si>
  <si>
    <t>999,90</t>
  </si>
  <si>
    <t>21/07/2021</t>
  </si>
  <si>
    <t xml:space="preserve">ZC032A8863 </t>
  </si>
  <si>
    <t xml:space="preserve">Fornitura di materiale agricolo vario per la manutenzione degli immobili centro agricolo di Bosa – impegno economico sul budget </t>
  </si>
  <si>
    <t xml:space="preserve">02491450462 </t>
  </si>
  <si>
    <t xml:space="preserve">Agraria Bertolini Mathias </t>
  </si>
  <si>
    <t>05/08/2021</t>
  </si>
  <si>
    <t>325,87</t>
  </si>
  <si>
    <t xml:space="preserve">Z6A32B79EF </t>
  </si>
  <si>
    <t xml:space="preserve">Modernizzazione ed implementazione del Centro Visite di Equi Terme con infrastrutture ricreative e culturali a sostegno dell’informazione e dell’accoglienza turistica – fornitura e posa di n. 2 portoni e manutenzione finestre </t>
  </si>
  <si>
    <t>00489910455</t>
  </si>
  <si>
    <t xml:space="preserve">C.I.A. di Folegnani M. e Rossi F. S.n.c. </t>
  </si>
  <si>
    <t xml:space="preserve">Z6032C9F57 </t>
  </si>
  <si>
    <t>Modernizzazione ed implementazione del Centro Visite di Equi Terme con infrastrutture ricreative e culturali a sostegno dell’informazione e dell’accoglienza turistica: spese per spostamento contatore impianto fornitura energia elettrica</t>
  </si>
  <si>
    <t>15844561009</t>
  </si>
  <si>
    <t xml:space="preserve">e-distribuzione S.p.A </t>
  </si>
  <si>
    <t>100,00</t>
  </si>
  <si>
    <t>18/08/2021</t>
  </si>
  <si>
    <t xml:space="preserve">Z7332D4156 </t>
  </si>
  <si>
    <t xml:space="preserve">Percorso acrobatico in altezza e palestra di roccia del Centro Visite del Parco di Equi Terme. Sostituzione ed integrazione dispositivi di protezione individuali – affidamento e impegno economico sul budget </t>
  </si>
  <si>
    <t>01268610118</t>
  </si>
  <si>
    <t>ProRock Mountain Store</t>
  </si>
  <si>
    <t>850,00</t>
  </si>
  <si>
    <t>26/08/2021</t>
  </si>
  <si>
    <t>9/12/2021</t>
  </si>
  <si>
    <t xml:space="preserve">ZC9330FFE2 </t>
  </si>
  <si>
    <t>Azione CETS A14 “La (Geo) Park Farm di Bosa” – interventi manutentivi agricolo-forestali dell’azienda per l’anno 2021</t>
  </si>
  <si>
    <t>8/10/2021</t>
  </si>
  <si>
    <t xml:space="preserve">ZC63318952 </t>
  </si>
  <si>
    <t xml:space="preserve">Azione CETS A10 “Il sistema museale del Parco” – fornitura ed istallazione di un servoscala a pedana – PSR 2014-2020, sottomisura 7.5, intervento “Modernizzazione ed implementazione del Centro Visite di Equi Terme” </t>
  </si>
  <si>
    <t>05651340480</t>
  </si>
  <si>
    <t xml:space="preserve">Archimede S.r.l. </t>
  </si>
  <si>
    <t xml:space="preserve">ZA73354C9C </t>
  </si>
  <si>
    <t>Realizzazione dei laboratori per la trasformazione dei prodotti agricoli nel nuovo fabbricato ai fini didattico conservazionistivi e agro-silvo produttivi nella (Geo) Park Farm di Bosa di Careggine. Fondi Regione Toscana DOA 2020</t>
  </si>
  <si>
    <t>02249200466</t>
  </si>
  <si>
    <t xml:space="preserve">Leone Agostini – Versilia grandi impianti </t>
  </si>
  <si>
    <t xml:space="preserve">ZB433C1E68 </t>
  </si>
  <si>
    <t>Realizzazione di impianto di climatizzazione nel nuovo fabbricato ai fini didattico conservazionistici e agro-silvo produttivi nel Centro agricolo naturalistico di Bosa di Careggine</t>
  </si>
  <si>
    <t>01070440456</t>
  </si>
  <si>
    <t>Massa Impianti S.r.l.</t>
  </si>
  <si>
    <t xml:space="preserve">Z903452A60 </t>
  </si>
  <si>
    <t>Sistemazione, regolazione di infissi esistenti e fornitura e posa di maniglione antipanico di chiusura, presso la sede del Parco di Massa</t>
  </si>
  <si>
    <t>01042410454</t>
  </si>
  <si>
    <t xml:space="preserve">S.G. Infissi S.A.S </t>
  </si>
  <si>
    <t>600,00</t>
  </si>
  <si>
    <t>09/12/2021</t>
  </si>
  <si>
    <t xml:space="preserve">Z653453942 </t>
  </si>
  <si>
    <t>Modernizzazione ed implementazione del Centro Visite di Equi Terme: lavori per la predisposizione degli allacci, installazione di servoscala e sistemazione esterne a verde nell'antico fabbricato</t>
  </si>
  <si>
    <t>2980,00</t>
  </si>
  <si>
    <t xml:space="preserve">Z143455764 </t>
  </si>
  <si>
    <t>Centro visite e ApuanGeoLab di Equi Terme. Interventi di manutenzione dell'impianto di rete dati, elettrico e sistema di allarme</t>
  </si>
  <si>
    <t xml:space="preserve">ditta Tonelli Marino </t>
  </si>
  <si>
    <t>1550,00</t>
  </si>
  <si>
    <t>10/12/2021</t>
  </si>
  <si>
    <t xml:space="preserve">Z77345606D </t>
  </si>
  <si>
    <t xml:space="preserve">Manutenzione centraline meteo di Bosa e di Fociomboli </t>
  </si>
  <si>
    <t>02778770343</t>
  </si>
  <si>
    <t xml:space="preserve">Bit Line Srls, Meteo Service </t>
  </si>
  <si>
    <t xml:space="preserve">Z76345B47A </t>
  </si>
  <si>
    <t>Sede dell’Ente Parco a Massa: pagamento saldo esercizio anno 2021 quota condominiale ordinaria</t>
  </si>
  <si>
    <t xml:space="preserve"> 92033590453</t>
  </si>
  <si>
    <t xml:space="preserve">Condominio Via Simon Musico 8 </t>
  </si>
  <si>
    <t>13/12/2021</t>
  </si>
  <si>
    <t>ZC3345F750</t>
  </si>
  <si>
    <t>Azione CETS A10 – manutenzione della recinzione esistente ed integrazione con chiosco da giardino per arredo area a verde e protezione materiale archeologico presso il Centro Visite di Equi Terme</t>
  </si>
  <si>
    <t xml:space="preserve"> C.I.A. di Folegnani M. e Rossi F. S.n.c. </t>
  </si>
  <si>
    <t>ZB6346B8E</t>
  </si>
  <si>
    <t>Azione CETS A14 “La (Geo) Park Farm di Bosa” – interventi manutentivi delle recinzioni dell’azienda</t>
  </si>
  <si>
    <t xml:space="preserve">Z02348A3A0 </t>
  </si>
  <si>
    <t>Manutenzione e spostamento parete d’arrampicata nel Centro Visite di Equi Terme: smontaggio e rimontaggio parete d’arrampicata</t>
  </si>
  <si>
    <t>02209500350</t>
  </si>
  <si>
    <t xml:space="preserve">Gli Elfi Volanti s.a.s. </t>
  </si>
  <si>
    <t xml:space="preserve">ZED348B3E7 </t>
  </si>
  <si>
    <t xml:space="preserve">Intervento di manutenzione dei locali sottotetto destinati a magazzino/ricovero attrezzature e arredi nella sede del Parco a Seravezza </t>
  </si>
  <si>
    <t>01211720451</t>
  </si>
  <si>
    <t xml:space="preserve">Cuturi Edilizia di Cuturi Gianni </t>
  </si>
  <si>
    <t xml:space="preserve">ZF1348E8F2 </t>
  </si>
  <si>
    <t>Manutenzione stampante plotter modello HP oj500 sede di Massa</t>
  </si>
  <si>
    <t>0293140455</t>
  </si>
  <si>
    <t xml:space="preserve">Giusti Computer </t>
  </si>
  <si>
    <t>23/12/2021</t>
  </si>
  <si>
    <t>Z473496D92</t>
  </si>
  <si>
    <t>Centro agricolo-naturalistico di Bosa. Incarico professionale per rilievo, verifiche ed elaborazione porgetto finale dell'impianto elettrico</t>
  </si>
  <si>
    <t>01037980453</t>
  </si>
  <si>
    <t>Per. Ind. Mariani Franco</t>
  </si>
  <si>
    <t>24/12/2021</t>
  </si>
  <si>
    <t>Z1D34970F5</t>
  </si>
  <si>
    <t>Sede del Parco di Massa. Interventi di manutenzione dell'impianto di rete dati</t>
  </si>
  <si>
    <t>01016450452</t>
  </si>
  <si>
    <t>Mediatel s.r.l.</t>
  </si>
  <si>
    <t>885,83</t>
  </si>
  <si>
    <t xml:space="preserve">Servizi internet e webserver </t>
  </si>
  <si>
    <t>07-SISTEMA DINAMICO DI ACQUISIZIONE</t>
  </si>
  <si>
    <t>DevItalia</t>
  </si>
  <si>
    <t>ZF6310FB87</t>
  </si>
  <si>
    <t>ADSL A</t>
  </si>
  <si>
    <t>TIM</t>
  </si>
  <si>
    <t>Z4C2E0D942</t>
  </si>
  <si>
    <t>RTRT 2020</t>
  </si>
  <si>
    <t>Z6132782AF</t>
  </si>
  <si>
    <t>FWA Equi</t>
  </si>
  <si>
    <t>Z742FF59B5</t>
  </si>
  <si>
    <t>Dati Centraline meteo</t>
  </si>
  <si>
    <t>Bitline</t>
  </si>
  <si>
    <t>Si</t>
  </si>
  <si>
    <t>ZA032F2DE5</t>
  </si>
  <si>
    <t>Geoscopio</t>
  </si>
  <si>
    <t>Gis3W</t>
  </si>
  <si>
    <t>Z972B0D5BA</t>
  </si>
  <si>
    <t>Servizio recupero e trasporto reperti</t>
  </si>
  <si>
    <t>Autotrasporti Maggi Alessandro</t>
  </si>
  <si>
    <t>sì</t>
  </si>
  <si>
    <t>Z9E2B3C4B1</t>
  </si>
  <si>
    <t>Azione CETS A5 - stampa Calendario 2021</t>
  </si>
  <si>
    <t>Bandecchi e Vivaldi</t>
  </si>
  <si>
    <t>Z552FBB2CF</t>
  </si>
  <si>
    <t>depliant km zero 2021</t>
  </si>
  <si>
    <t>Arti grafiche Pezzini</t>
  </si>
  <si>
    <t>Z5A300878C</t>
  </si>
  <si>
    <t>CETS A29 Pannelli in braille</t>
  </si>
  <si>
    <t>Print House snc</t>
  </si>
  <si>
    <t>servizio dati centralina Fociomboli</t>
  </si>
  <si>
    <t>Bit line snc di A Casappa &amp; c</t>
  </si>
  <si>
    <t>si</t>
  </si>
  <si>
    <t>Z5C3094A6B</t>
  </si>
  <si>
    <t>quota associativa 2021 federparchi</t>
  </si>
  <si>
    <t>Federparchi</t>
  </si>
  <si>
    <t>Z8A30EDF98</t>
  </si>
  <si>
    <t>quota associativa 2021 Europarc federation</t>
  </si>
  <si>
    <t>DE286294031</t>
  </si>
  <si>
    <t>Europarc Federation</t>
  </si>
  <si>
    <t>ZD13112199</t>
  </si>
  <si>
    <t>quota associativa 2021 GGN</t>
  </si>
  <si>
    <t>Global Geoparks Network</t>
  </si>
  <si>
    <t>Z95319C9F4</t>
  </si>
  <si>
    <t>servizio promozione e prenotazione</t>
  </si>
  <si>
    <t>Bivacco Viaggi</t>
  </si>
  <si>
    <t>Z8831DC514</t>
  </si>
  <si>
    <t>quota associativa 2021 EGN</t>
  </si>
  <si>
    <t>European Geoparks Network</t>
  </si>
  <si>
    <t>ZC232C751F</t>
  </si>
  <si>
    <t>modulo approfondimento parks.it</t>
  </si>
  <si>
    <t>ComunicAzione</t>
  </si>
  <si>
    <t xml:space="preserve"> hosting per la gestione e la pubblicazione del webGis e server cartografico</t>
  </si>
  <si>
    <t> 01782000473</t>
  </si>
  <si>
    <t>GIS3W snc</t>
  </si>
  <si>
    <t xml:space="preserve">sì </t>
  </si>
  <si>
    <t>ZBC3458D7F</t>
  </si>
  <si>
    <t>menu km 0 2021 struttura prima classificata</t>
  </si>
  <si>
    <t xml:space="preserve">Effegi srl </t>
  </si>
  <si>
    <t>ZDB3458E02</t>
  </si>
  <si>
    <t>menu km 0 2021 struttura seconda classificata</t>
  </si>
  <si>
    <t>ristorante Sotto la loggia</t>
  </si>
  <si>
    <t>Z5A3458E89</t>
  </si>
  <si>
    <t>menu km 0 2021 struttura terza classificata</t>
  </si>
  <si>
    <t>La Posta</t>
  </si>
  <si>
    <t>Z5E3494B92</t>
  </si>
  <si>
    <t>pannelli Braille</t>
  </si>
  <si>
    <t>Handy systems onlus</t>
  </si>
  <si>
    <t>Z413496DEA</t>
  </si>
  <si>
    <t>funzionalità centralina meteo Bosa di Careggine</t>
  </si>
  <si>
    <t>Z302D4B287</t>
  </si>
  <si>
    <t>schede sim</t>
  </si>
  <si>
    <t>ZDB33E3C55</t>
  </si>
  <si>
    <t>riparazioni e manutenzioni automezzi</t>
  </si>
  <si>
    <t>02017110467</t>
  </si>
  <si>
    <t>Il Ponte di Tavole srl</t>
  </si>
  <si>
    <t>Z9834194DA</t>
  </si>
  <si>
    <t>Acquisto vestiario per guardiaparco</t>
  </si>
  <si>
    <t>02289740488</t>
  </si>
  <si>
    <t>Orsi Srl</t>
  </si>
  <si>
    <t>ZD2342DD41</t>
  </si>
  <si>
    <t>Acquisto vestiario e accessri per GAV</t>
  </si>
  <si>
    <t>01025740455</t>
  </si>
  <si>
    <t>Artecna sas di Lara Badiali &amp; C.</t>
  </si>
  <si>
    <t>7845862225</t>
  </si>
  <si>
    <t>Carburante veicoli in dotazione</t>
  </si>
  <si>
    <t>00051570893</t>
  </si>
  <si>
    <t>Italiana Petroli spa</t>
  </si>
  <si>
    <t>Z7533A2527</t>
  </si>
  <si>
    <t>revisioni automezzi</t>
  </si>
  <si>
    <t>01727850461</t>
  </si>
  <si>
    <t>CO.RE.GA.</t>
  </si>
  <si>
    <t>ZC633EE62D</t>
  </si>
  <si>
    <t>analisi genetiche sul lupo</t>
  </si>
  <si>
    <t>02038410227</t>
  </si>
  <si>
    <t>Fondazione Edmund Mach</t>
  </si>
  <si>
    <t>ZAB345AB3B</t>
  </si>
  <si>
    <t>manutenzioni e revisione automezzi</t>
  </si>
  <si>
    <t>#000000001</t>
  </si>
  <si>
    <t>97103880585</t>
  </si>
  <si>
    <t>POSTE ITALIANE S.P.A.</t>
  </si>
  <si>
    <t>#000000002</t>
  </si>
  <si>
    <t>VISITE OCULISTICHE</t>
  </si>
  <si>
    <t>LAZZERI IVANO</t>
  </si>
  <si>
    <t>#000000003</t>
  </si>
  <si>
    <t>RIMBORSO SPESE ANTICIPATE PER CONTO DELL'ENTE</t>
  </si>
  <si>
    <t>CNSDLL63R58C996P</t>
  </si>
  <si>
    <t>CONSOLATI DONELLA</t>
  </si>
  <si>
    <t>#000000004</t>
  </si>
  <si>
    <t>#000000005</t>
  </si>
  <si>
    <t>#000000006</t>
  </si>
  <si>
    <t>ACQUISTO PILE</t>
  </si>
  <si>
    <t>TOGNINI GIULIANO SRL</t>
  </si>
  <si>
    <t>#000000007</t>
  </si>
  <si>
    <t>#000000008</t>
  </si>
  <si>
    <t>#000000009</t>
  </si>
  <si>
    <t>CMPCST67R69B557Q</t>
  </si>
  <si>
    <t>ECONOMO DELL'ENTE PARCO COMPARINI CRISTIANA</t>
  </si>
  <si>
    <t>#000000010</t>
  </si>
  <si>
    <t>#000000011</t>
  </si>
  <si>
    <t>MATERIALE VARIO PER UFFICI</t>
  </si>
  <si>
    <t>01678330463</t>
  </si>
  <si>
    <t>PUNTO UFFICO s.r.l.</t>
  </si>
  <si>
    <t>#000000012</t>
  </si>
  <si>
    <t>#000000013</t>
  </si>
  <si>
    <t>DISPOSITIVI PER RECINZIONI ELETTRICHE</t>
  </si>
  <si>
    <t>PLOLSN75D30B832S</t>
  </si>
  <si>
    <t>AGRARIA POLI</t>
  </si>
  <si>
    <t>#000000014</t>
  </si>
  <si>
    <t>#000000015</t>
  </si>
  <si>
    <t>#000000016</t>
  </si>
  <si>
    <t>#000000017</t>
  </si>
  <si>
    <t>#000000018</t>
  </si>
  <si>
    <t>#000000019</t>
  </si>
  <si>
    <t>#000000020</t>
  </si>
  <si>
    <t>#000000021</t>
  </si>
  <si>
    <t>#000000022</t>
  </si>
  <si>
    <t>RICARICHRE CELLULARI GUARDIAPARCO</t>
  </si>
  <si>
    <t>01538830462</t>
  </si>
  <si>
    <t>PAOLINI PAOLO RIV. TABACCHI N.6</t>
  </si>
  <si>
    <t>#000000023</t>
  </si>
  <si>
    <t>RIPRISTINO SCHEDA CELLULARE</t>
  </si>
  <si>
    <t>01203020456</t>
  </si>
  <si>
    <t>G.S.M. SRL</t>
  </si>
  <si>
    <t>#000000024</t>
  </si>
  <si>
    <t>#000000025</t>
  </si>
  <si>
    <t>#000000026</t>
  </si>
  <si>
    <t>02392360463</t>
  </si>
  <si>
    <t>ADRIANO CAFFE'</t>
  </si>
  <si>
    <t>#000000027</t>
  </si>
  <si>
    <t>#000000028</t>
  </si>
  <si>
    <t>#000000029</t>
  </si>
  <si>
    <t>#000000030</t>
  </si>
  <si>
    <t>INVIO PACCO</t>
  </si>
  <si>
    <t>01273040129</t>
  </si>
  <si>
    <t>T.N.T. GLOBAL EXPRESS S.R.L.</t>
  </si>
  <si>
    <t>#000000031</t>
  </si>
  <si>
    <t>VRNVNC53E28I622K</t>
  </si>
  <si>
    <t>VIVIANI FABIO</t>
  </si>
  <si>
    <t>#000000032</t>
  </si>
  <si>
    <t>MRFPLA72S16F023Z</t>
  </si>
  <si>
    <t>AMORFINI PAOLO</t>
  </si>
  <si>
    <t>#000000033</t>
  </si>
  <si>
    <t>#000000034</t>
  </si>
  <si>
    <t>LAVAGGIO AUTOMEZZI ENTE</t>
  </si>
  <si>
    <t>GNNLSN72M04C236W</t>
  </si>
  <si>
    <t>GIANNASI ALESSANDRO</t>
  </si>
  <si>
    <t>#000000035</t>
  </si>
  <si>
    <t>#000000036</t>
  </si>
  <si>
    <t>CARTUCCIA MACCHINA AFFRANCATRICE</t>
  </si>
  <si>
    <t>01534050461</t>
  </si>
  <si>
    <t>SMAI S.R.L.</t>
  </si>
  <si>
    <t>#000000037</t>
  </si>
  <si>
    <t>#000000038</t>
  </si>
  <si>
    <t>#000000039</t>
  </si>
  <si>
    <t xml:space="preserve">RIMBORSO SPESE SOSTENUTE PER CONTO DELL'ENTE PARCO </t>
  </si>
  <si>
    <t>BRTNTN57R08I622S</t>
  </si>
  <si>
    <t>BARTELLETTI ANTONIO</t>
  </si>
  <si>
    <t>#000000040</t>
  </si>
  <si>
    <t>#000000041</t>
  </si>
  <si>
    <t>#000000042</t>
  </si>
  <si>
    <t>1-Lavori</t>
  </si>
  <si>
    <t>2-Forniture</t>
  </si>
  <si>
    <t>3-Servizi</t>
  </si>
  <si>
    <t>01-PROCEDURA APERTA</t>
  </si>
  <si>
    <t>02-PROCEDURA RISTRETTA</t>
  </si>
  <si>
    <t>03-PROCEDURA NEGOZIATA PREVIA PUBBLICAZIONE</t>
  </si>
  <si>
    <t>04-PROCEDURA NEGOZIATA SENZA PREVIA PUBBLICAZIONE</t>
  </si>
  <si>
    <t>05-DIALOGO COMPETITIVO</t>
  </si>
  <si>
    <t>06-PROCEDURA NEGOZIATA SENZA PREVIA INDIZIONE DI GARA (SETTORI SPECIALI)</t>
  </si>
  <si>
    <t>14-PROCEDURA SELETTIVA EX ART 238 C.7, D.LGS. 163/2006</t>
  </si>
  <si>
    <t>17-AFFIDAMENTO DIRETTO EX ART. 5 DELLA LEGGE N.381/91</t>
  </si>
  <si>
    <t>21-PROCEDURA RISTRETTA DERIVANTE DA AVVISI CON CUI SI INDICE LA GARA</t>
  </si>
  <si>
    <t>22-PROCEDURA NEGOZIATA CON PREVIA INDIZIONE DI GARA (SETTORI SPECIALI)</t>
  </si>
  <si>
    <t>24-AFFIDAMENTO DIRETTO A SOCIETA' IN HOUSE</t>
  </si>
  <si>
    <t>25-AFFIDAMENTO DIRETTO A SOCIETA' RAGGRUPPATE/CONSORZIATE O CONTROLLATE NELLE CONCESSIONI E NEI PARTENARIATI</t>
  </si>
  <si>
    <t>27-CONFRONTO COMPETITIVO IN ADESIONE AD ACCORDO QUADRO/CONVENZIONE</t>
  </si>
  <si>
    <t>28-PROCEDURA AI SENSI DEI REGOLAMENTI DEGLI ORGANI COSTITUZIONALI</t>
  </si>
  <si>
    <t>29-PROCEDURA RISTRETTA SEMPLIFICATA</t>
  </si>
  <si>
    <t>30-PROCEDURA DERIVANTE DA LEGGE REGIONALE</t>
  </si>
  <si>
    <t>31-AFFIDAMENTO DIRETTO PER VARIANTE SUPERIORE AL 20% DELL'IMPORTO CONTRATTUALE</t>
  </si>
  <si>
    <t>32-AFFIDAMENTO RISERVATO</t>
  </si>
  <si>
    <t xml:space="preserve">33-PROCEDURA NEGOZIATA PER AFFIDAMENTI SOTTO SOGLIA </t>
  </si>
  <si>
    <t>34-PROCEDURA ART.16 COMMA 2-BIS DPR 380/2001 PER OPERE URBANIZZAZIONE A SCOMPUTO PRIMARIE SOTTO SOGLIA COMUNITARIA</t>
  </si>
  <si>
    <t>35-PARTERNARIATO PER L’INNOVAZIONE</t>
  </si>
  <si>
    <t>36-AFFIDAMENTO DIRETTO PER LAVORI, SERVIZI O FORNITURE SUPPLEMENTARI</t>
  </si>
  <si>
    <t>37-PROCEDURA COMPETITIVA CON NEGOZIAZIONE</t>
  </si>
  <si>
    <t>38-PROCEDURA DISCIPLINATA DA REGOLAMENTO INTERNO PER SETTORI SPECIALI</t>
  </si>
  <si>
    <t>01-MANDANTE</t>
  </si>
  <si>
    <t>02-MANDATARIA</t>
  </si>
  <si>
    <t>03-ASSOCIATA</t>
  </si>
  <si>
    <t>04-CAPOGRUPPO</t>
  </si>
  <si>
    <t>05-CONSORZIATA</t>
  </si>
  <si>
    <t>1-Impresa (art.34 c.1/a DLgs 163/2006)</t>
  </si>
  <si>
    <t>2-Consorzio stabile o società consortile (art.34 c.1/b,c DLgs 163/2006)</t>
  </si>
  <si>
    <t>3-Raggruppamento temporaneo di concorrenti (art.34 c.1/d,e DLgs 163/2006)</t>
  </si>
  <si>
    <t>4-Gruppo europeo di interesse economico (GEIE) (art.34 c.1/f DLgs 163/2006)</t>
  </si>
  <si>
    <t>5-Operatore economico stabilito in altri Stati membri (art.34 c.1/f-bis DLgs 163/2006)</t>
  </si>
  <si>
    <t>6-Libero professionista (art.90 c.1/d DLgs 163/2006)</t>
  </si>
  <si>
    <t>7-Società di professionisti (art.90 c.1/e DLgs 163/2006)</t>
  </si>
  <si>
    <t>8-Società di ingegneria (art.90 c.1/f DLgs 163/2006)</t>
  </si>
  <si>
    <t>9-Prestatore di servizi stabilito in altri Stati membri (art.90 c.1/f-bis DLgs 163/2006)</t>
  </si>
  <si>
    <t>10-Raggruppamento temporaneo di professionisti (art.90 c.1/g DLgs 163/2006)</t>
  </si>
  <si>
    <t>11-Consorzio stabile di società di professionisti o di ingegneria (art.90 c.1/h DLgs 163/2006)</t>
  </si>
  <si>
    <t>12-Studio associato L.1815/39 (art.90 c.1/d DLgs 163/2006)</t>
  </si>
  <si>
    <t>2015</t>
  </si>
  <si>
    <t>2018</t>
  </si>
  <si>
    <t>2019</t>
  </si>
  <si>
    <t>2020</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</si>
</sst>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0"/>
    <numFmt numFmtId="165" formatCode="#,##0.00&quot; €&quot;"/>
  </numFmts>
  <fonts count="46">
    <font>
      <sz val="10"/>
      <name val="Arial"/>
      <family val="0"/>
    </font>
    <font>
      <sz val="11"/>
      <name val="Calibri"/>
      <family val="2"/>
    </font>
    <font>
      <b/>
      <sz val="11"/>
      <name val="Calibri"/>
      <family val="2"/>
    </font>
    <font>
      <b/>
      <sz val="9"/>
      <name val="Calibri"/>
      <family val="2"/>
    </font>
    <font>
      <sz val="10"/>
      <name val="Calibri"/>
      <family val="2"/>
    </font>
    <font>
      <sz val="13.5"/>
      <name val="Arial"/>
      <family val="2"/>
    </font>
    <font>
      <sz val="8"/>
      <name val="Arial"/>
      <family val="2"/>
    </font>
    <font>
      <sz val="11"/>
      <color indexed="8"/>
      <name val="Calibri"/>
      <family val="2"/>
    </font>
    <font>
      <sz val="12"/>
      <name val="Arial Narrow"/>
      <family val="2"/>
    </font>
    <font>
      <sz val="12"/>
      <color indexed="8"/>
      <name val="Arial Narrow"/>
      <family val="2"/>
    </font>
    <font>
      <sz val="11"/>
      <color indexed="10"/>
      <name val="Calibri"/>
      <family val="2"/>
    </font>
    <font>
      <sz val="9"/>
      <color indexed="8"/>
      <name val="Tahoma"/>
      <family val="2"/>
    </font>
    <font>
      <b/>
      <sz val="9"/>
      <color indexed="8"/>
      <name val="Tahoma"/>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b/>
      <sz val="11"/>
      <color rgb="FFFA7D00"/>
      <name val="Calibri"/>
      <family val="2"/>
    </font>
    <font>
      <sz val="11"/>
      <color rgb="FFFA7D00"/>
      <name val="Calibri"/>
      <family val="2"/>
    </font>
    <font>
      <b/>
      <sz val="11"/>
      <color theme="0"/>
      <name val="Calibri"/>
      <family val="2"/>
    </font>
    <font>
      <sz val="11"/>
      <color theme="0"/>
      <name val="Calibri"/>
      <family val="2"/>
    </font>
    <font>
      <sz val="11"/>
      <color rgb="FF3F3F7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1" applyNumberFormat="0" applyAlignment="0" applyProtection="0"/>
    <xf numFmtId="0" fontId="30" fillId="0" borderId="2" applyNumberFormat="0" applyFill="0" applyAlignment="0" applyProtection="0"/>
    <xf numFmtId="0" fontId="31" fillId="21" borderId="3" applyNumberFormat="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3" fillId="28" borderId="1" applyNumberFormat="0" applyAlignment="0" applyProtection="0"/>
    <xf numFmtId="43" fontId="0" fillId="0" borderId="0" applyFill="0" applyBorder="0" applyAlignment="0" applyProtection="0"/>
    <xf numFmtId="41" fontId="0" fillId="0" borderId="0" applyFill="0" applyBorder="0" applyAlignment="0" applyProtection="0"/>
    <xf numFmtId="0" fontId="34" fillId="29" borderId="0" applyNumberFormat="0" applyBorder="0" applyAlignment="0" applyProtection="0"/>
    <xf numFmtId="0" fontId="0" fillId="0" borderId="0">
      <alignment/>
      <protection/>
    </xf>
    <xf numFmtId="0" fontId="0" fillId="30" borderId="4" applyNumberFormat="0" applyFont="0" applyAlignment="0" applyProtection="0"/>
    <xf numFmtId="0" fontId="35" fillId="20" borderId="5" applyNumberFormat="0" applyAlignment="0" applyProtection="0"/>
    <xf numFmtId="9" fontId="0" fillId="0" borderId="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31" borderId="0" applyNumberFormat="0" applyBorder="0" applyAlignment="0" applyProtection="0"/>
    <xf numFmtId="0" fontId="44" fillId="32" borderId="0" applyNumberFormat="0" applyBorder="0" applyAlignment="0" applyProtection="0"/>
    <xf numFmtId="44" fontId="0" fillId="0" borderId="0" applyFill="0" applyBorder="0" applyAlignment="0" applyProtection="0"/>
    <xf numFmtId="42" fontId="0" fillId="0" borderId="0" applyFill="0" applyBorder="0" applyAlignment="0" applyProtection="0"/>
  </cellStyleXfs>
  <cellXfs count="130">
    <xf numFmtId="0" fontId="0" fillId="0" borderId="0" xfId="0" applyAlignment="1">
      <alignment/>
    </xf>
    <xf numFmtId="49" fontId="1" fillId="0" borderId="0" xfId="0" applyNumberFormat="1" applyFont="1" applyAlignment="1">
      <alignment horizontal="center"/>
    </xf>
    <xf numFmtId="0" fontId="1" fillId="0" borderId="0" xfId="0" applyFont="1" applyAlignment="1">
      <alignment horizontal="center" vertical="center" wrapText="1"/>
    </xf>
    <xf numFmtId="0" fontId="1" fillId="0" borderId="0" xfId="0" applyFont="1" applyAlignment="1">
      <alignment horizontal="center"/>
    </xf>
    <xf numFmtId="2" fontId="1" fillId="0" borderId="0" xfId="0" applyNumberFormat="1" applyFont="1" applyAlignment="1">
      <alignment horizontal="center" vertical="center"/>
    </xf>
    <xf numFmtId="14" fontId="1" fillId="0" borderId="0" xfId="0" applyNumberFormat="1" applyFont="1" applyAlignment="1">
      <alignment horizontal="center" vertical="center"/>
    </xf>
    <xf numFmtId="49" fontId="2" fillId="33" borderId="10" xfId="0" applyNumberFormat="1" applyFont="1" applyFill="1" applyBorder="1" applyAlignment="1">
      <alignment horizontal="center" vertical="center" wrapText="1"/>
    </xf>
    <xf numFmtId="0" fontId="2" fillId="33" borderId="10" xfId="0" applyFont="1" applyFill="1" applyBorder="1" applyAlignment="1">
      <alignment horizontal="center" vertical="center" wrapText="1"/>
    </xf>
    <xf numFmtId="2" fontId="2" fillId="33" borderId="10" xfId="0" applyNumberFormat="1" applyFont="1" applyFill="1" applyBorder="1" applyAlignment="1">
      <alignment horizontal="center" vertical="center" wrapText="1"/>
    </xf>
    <xf numFmtId="14" fontId="2" fillId="33" borderId="10" xfId="0" applyNumberFormat="1" applyFont="1" applyFill="1" applyBorder="1" applyAlignment="1">
      <alignment horizontal="center" vertical="center" wrapText="1"/>
    </xf>
    <xf numFmtId="0" fontId="2" fillId="0" borderId="0" xfId="0" applyFont="1" applyAlignment="1">
      <alignment horizontal="center"/>
    </xf>
    <xf numFmtId="49" fontId="1" fillId="0" borderId="10" xfId="0" applyNumberFormat="1" applyFont="1" applyFill="1" applyBorder="1" applyAlignment="1">
      <alignment horizontal="center" vertical="center" wrapText="1"/>
    </xf>
    <xf numFmtId="0" fontId="0" fillId="0" borderId="0" xfId="0" applyFont="1" applyAlignment="1">
      <alignment horizontal="center" vertical="center" wrapText="1"/>
    </xf>
    <xf numFmtId="49" fontId="1" fillId="0" borderId="10" xfId="0" applyNumberFormat="1" applyFont="1" applyBorder="1" applyAlignment="1">
      <alignment horizontal="center" vertical="center" wrapText="1"/>
    </xf>
    <xf numFmtId="164" fontId="1" fillId="0" borderId="10" xfId="0" applyNumberFormat="1" applyFont="1" applyFill="1" applyBorder="1" applyAlignment="1">
      <alignment horizontal="center" vertical="center"/>
    </xf>
    <xf numFmtId="14" fontId="1" fillId="0" borderId="10" xfId="0" applyNumberFormat="1" applyFont="1" applyFill="1" applyBorder="1" applyAlignment="1">
      <alignment horizontal="center" vertical="center"/>
    </xf>
    <xf numFmtId="4" fontId="1" fillId="0" borderId="10" xfId="0" applyNumberFormat="1" applyFont="1" applyBorder="1" applyAlignment="1">
      <alignment horizontal="center" vertical="center"/>
    </xf>
    <xf numFmtId="49" fontId="1"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1" fontId="4" fillId="0" borderId="10" xfId="0" applyNumberFormat="1" applyFont="1" applyFill="1" applyBorder="1" applyAlignment="1">
      <alignment horizontal="center" vertical="center" wrapText="1"/>
    </xf>
    <xf numFmtId="0" fontId="1" fillId="0" borderId="0" xfId="0" applyFont="1" applyFill="1" applyAlignment="1">
      <alignment horizontal="center" vertical="center" wrapText="1"/>
    </xf>
    <xf numFmtId="0" fontId="4" fillId="0" borderId="0" xfId="0" applyFont="1" applyFill="1" applyAlignment="1">
      <alignment horizontal="center"/>
    </xf>
    <xf numFmtId="164" fontId="4" fillId="0" borderId="10" xfId="0" applyNumberFormat="1" applyFont="1" applyFill="1" applyBorder="1" applyAlignment="1">
      <alignment horizontal="center" vertical="center"/>
    </xf>
    <xf numFmtId="14" fontId="4" fillId="0" borderId="10" xfId="0" applyNumberFormat="1" applyFont="1" applyFill="1" applyBorder="1" applyAlignment="1">
      <alignment horizontal="center" vertical="center"/>
    </xf>
    <xf numFmtId="0" fontId="1" fillId="0" borderId="10" xfId="0" applyFont="1" applyFill="1" applyBorder="1" applyAlignment="1">
      <alignment horizontal="center" vertical="center"/>
    </xf>
    <xf numFmtId="1" fontId="1" fillId="0" borderId="10"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left" vertical="center" wrapText="1"/>
    </xf>
    <xf numFmtId="49" fontId="1" fillId="0" borderId="10" xfId="0" applyNumberFormat="1" applyFont="1" applyFill="1" applyBorder="1" applyAlignment="1">
      <alignment horizontal="center" vertical="center"/>
    </xf>
    <xf numFmtId="0" fontId="1" fillId="0" borderId="10" xfId="0" applyFont="1" applyFill="1" applyBorder="1" applyAlignment="1">
      <alignment vertical="center" wrapText="1"/>
    </xf>
    <xf numFmtId="1" fontId="1" fillId="0" borderId="10" xfId="0" applyNumberFormat="1" applyFont="1" applyFill="1" applyBorder="1" applyAlignment="1">
      <alignment horizontal="left" vertical="center" wrapText="1"/>
    </xf>
    <xf numFmtId="1" fontId="1" fillId="0" borderId="11" xfId="0" applyNumberFormat="1" applyFont="1" applyFill="1" applyBorder="1" applyAlignment="1">
      <alignment horizontal="left" vertical="center" wrapText="1"/>
    </xf>
    <xf numFmtId="49" fontId="1" fillId="0" borderId="12" xfId="0" applyNumberFormat="1" applyFont="1" applyFill="1" applyBorder="1" applyAlignment="1">
      <alignment horizontal="center" vertical="center" wrapText="1"/>
    </xf>
    <xf numFmtId="49" fontId="1" fillId="0" borderId="0" xfId="0" applyNumberFormat="1" applyFont="1" applyFill="1" applyAlignment="1">
      <alignment horizontal="center" vertical="center" wrapText="1"/>
    </xf>
    <xf numFmtId="0" fontId="5" fillId="0" borderId="0" xfId="0" applyFont="1" applyFill="1" applyAlignment="1">
      <alignment horizontal="left" wrapText="1"/>
    </xf>
    <xf numFmtId="0" fontId="6" fillId="0" borderId="0" xfId="0" applyFont="1" applyFill="1" applyAlignment="1">
      <alignment/>
    </xf>
    <xf numFmtId="164" fontId="1" fillId="34" borderId="10" xfId="0" applyNumberFormat="1" applyFont="1" applyFill="1" applyBorder="1" applyAlignment="1">
      <alignment horizontal="center" vertical="center"/>
    </xf>
    <xf numFmtId="164" fontId="1" fillId="0" borderId="11" xfId="0" applyNumberFormat="1" applyFont="1" applyFill="1" applyBorder="1" applyAlignment="1">
      <alignment horizontal="center" vertical="center"/>
    </xf>
    <xf numFmtId="14" fontId="1" fillId="0" borderId="11" xfId="0" applyNumberFormat="1" applyFont="1" applyFill="1" applyBorder="1" applyAlignment="1">
      <alignment horizontal="center" vertical="center"/>
    </xf>
    <xf numFmtId="0" fontId="1" fillId="0" borderId="10" xfId="0" applyFont="1" applyFill="1" applyBorder="1" applyAlignment="1">
      <alignment horizontal="justify" vertical="center"/>
    </xf>
    <xf numFmtId="49" fontId="1" fillId="0" borderId="13" xfId="0" applyNumberFormat="1" applyFont="1" applyFill="1" applyBorder="1" applyAlignment="1">
      <alignment horizontal="center" vertical="center" wrapText="1"/>
    </xf>
    <xf numFmtId="164" fontId="1" fillId="0" borderId="13" xfId="0" applyNumberFormat="1" applyFont="1" applyFill="1" applyBorder="1" applyAlignment="1">
      <alignment horizontal="center" vertical="center"/>
    </xf>
    <xf numFmtId="14" fontId="1" fillId="0" borderId="13" xfId="0" applyNumberFormat="1" applyFont="1" applyFill="1" applyBorder="1" applyAlignment="1">
      <alignment horizontal="center" vertical="center"/>
    </xf>
    <xf numFmtId="14" fontId="1" fillId="0" borderId="14" xfId="0" applyNumberFormat="1" applyFont="1" applyFill="1" applyBorder="1" applyAlignment="1">
      <alignment horizontal="center" vertical="center"/>
    </xf>
    <xf numFmtId="164" fontId="1" fillId="0" borderId="14" xfId="0" applyNumberFormat="1" applyFont="1" applyFill="1" applyBorder="1" applyAlignment="1">
      <alignment horizontal="center" vertical="center"/>
    </xf>
    <xf numFmtId="49" fontId="1" fillId="0" borderId="15" xfId="0" applyNumberFormat="1" applyFont="1" applyFill="1" applyBorder="1" applyAlignment="1">
      <alignment horizontal="center" vertical="center" wrapText="1"/>
    </xf>
    <xf numFmtId="0" fontId="1" fillId="0" borderId="0" xfId="0" applyFont="1" applyFill="1" applyAlignment="1">
      <alignment vertical="center" wrapText="1"/>
    </xf>
    <xf numFmtId="49" fontId="1" fillId="0" borderId="0" xfId="0" applyNumberFormat="1" applyFont="1" applyFill="1" applyAlignment="1">
      <alignment horizontal="center" vertical="center"/>
    </xf>
    <xf numFmtId="164" fontId="1" fillId="0" borderId="12" xfId="0" applyNumberFormat="1" applyFont="1" applyFill="1" applyBorder="1" applyAlignment="1">
      <alignment horizontal="center" vertical="center"/>
    </xf>
    <xf numFmtId="0" fontId="7" fillId="0" borderId="10" xfId="0" applyFont="1" applyFill="1" applyBorder="1" applyAlignment="1">
      <alignment horizontal="center" vertical="center"/>
    </xf>
    <xf numFmtId="0" fontId="7" fillId="0" borderId="10" xfId="0" applyFont="1" applyFill="1" applyBorder="1" applyAlignment="1">
      <alignment vertical="center" wrapText="1"/>
    </xf>
    <xf numFmtId="49" fontId="7" fillId="0" borderId="10" xfId="0" applyNumberFormat="1" applyFont="1" applyFill="1" applyBorder="1" applyAlignment="1">
      <alignment horizontal="center" vertical="center" wrapText="1"/>
    </xf>
    <xf numFmtId="164" fontId="7" fillId="0" borderId="12" xfId="0" applyNumberFormat="1" applyFont="1" applyFill="1" applyBorder="1" applyAlignment="1">
      <alignment horizontal="center" vertical="center"/>
    </xf>
    <xf numFmtId="14" fontId="7" fillId="0" borderId="10" xfId="0" applyNumberFormat="1" applyFont="1" applyFill="1" applyBorder="1" applyAlignment="1">
      <alignment horizontal="center" vertical="center"/>
    </xf>
    <xf numFmtId="164" fontId="7" fillId="0" borderId="10" xfId="0" applyNumberFormat="1" applyFont="1" applyFill="1" applyBorder="1" applyAlignment="1">
      <alignment horizontal="center" vertical="center"/>
    </xf>
    <xf numFmtId="49" fontId="7" fillId="0" borderId="10" xfId="0" applyNumberFormat="1" applyFont="1" applyFill="1" applyBorder="1" applyAlignment="1">
      <alignment horizontal="center" vertical="center"/>
    </xf>
    <xf numFmtId="49" fontId="7" fillId="0" borderId="12" xfId="0" applyNumberFormat="1" applyFont="1" applyFill="1" applyBorder="1" applyAlignment="1">
      <alignment horizontal="center" vertical="center" wrapText="1"/>
    </xf>
    <xf numFmtId="49" fontId="7" fillId="0" borderId="13" xfId="0" applyNumberFormat="1" applyFont="1" applyFill="1" applyBorder="1" applyAlignment="1">
      <alignment horizontal="center" vertical="center" wrapText="1"/>
    </xf>
    <xf numFmtId="0" fontId="1" fillId="0" borderId="13" xfId="0" applyFont="1" applyFill="1" applyBorder="1" applyAlignment="1">
      <alignment horizontal="center" vertical="center" wrapText="1"/>
    </xf>
    <xf numFmtId="0" fontId="7" fillId="0" borderId="10" xfId="0" applyFont="1" applyFill="1" applyBorder="1" applyAlignment="1">
      <alignment horizontal="center" vertical="center" wrapText="1"/>
    </xf>
    <xf numFmtId="49" fontId="7" fillId="0" borderId="0" xfId="0" applyNumberFormat="1" applyFont="1" applyFill="1" applyAlignment="1">
      <alignment horizontal="center" vertical="center" wrapText="1"/>
    </xf>
    <xf numFmtId="0" fontId="7" fillId="0" borderId="10" xfId="0" applyFont="1" applyFill="1" applyBorder="1" applyAlignment="1">
      <alignment horizontal="left" vertical="center" wrapText="1"/>
    </xf>
    <xf numFmtId="49" fontId="1" fillId="0" borderId="10" xfId="0" applyNumberFormat="1" applyFont="1" applyFill="1" applyBorder="1" applyAlignment="1">
      <alignment horizontal="left" vertical="center" wrapText="1"/>
    </xf>
    <xf numFmtId="49" fontId="8" fillId="0" borderId="10" xfId="46" applyNumberFormat="1" applyFont="1" applyFill="1" applyBorder="1" applyAlignment="1">
      <alignment horizontal="center" vertical="center" wrapText="1"/>
      <protection/>
    </xf>
    <xf numFmtId="0" fontId="8" fillId="0" borderId="10" xfId="46" applyFont="1" applyBorder="1" applyAlignment="1">
      <alignment horizontal="center" vertical="center" wrapText="1"/>
      <protection/>
    </xf>
    <xf numFmtId="49" fontId="7" fillId="0" borderId="10" xfId="46" applyNumberFormat="1" applyFont="1" applyFill="1" applyBorder="1" applyAlignment="1">
      <alignment horizontal="center" vertical="center" wrapText="1"/>
      <protection/>
    </xf>
    <xf numFmtId="49" fontId="9" fillId="0" borderId="10" xfId="46" applyNumberFormat="1" applyFont="1" applyFill="1" applyBorder="1" applyAlignment="1">
      <alignment horizontal="center" vertical="center" wrapText="1"/>
      <protection/>
    </xf>
    <xf numFmtId="4" fontId="9" fillId="0" borderId="10" xfId="46" applyNumberFormat="1" applyFont="1" applyFill="1" applyBorder="1" applyAlignment="1">
      <alignment horizontal="center" vertical="center"/>
      <protection/>
    </xf>
    <xf numFmtId="14" fontId="9" fillId="0" borderId="10" xfId="46" applyNumberFormat="1" applyFont="1" applyFill="1" applyBorder="1" applyAlignment="1">
      <alignment horizontal="center" vertical="center"/>
      <protection/>
    </xf>
    <xf numFmtId="4" fontId="8" fillId="0" borderId="10" xfId="46" applyNumberFormat="1" applyFont="1" applyBorder="1" applyAlignment="1">
      <alignment horizontal="center" vertical="center"/>
      <protection/>
    </xf>
    <xf numFmtId="0" fontId="8" fillId="0" borderId="10" xfId="46" applyFont="1" applyBorder="1" applyAlignment="1">
      <alignment horizontal="center" vertical="center"/>
      <protection/>
    </xf>
    <xf numFmtId="0" fontId="1" fillId="0" borderId="10" xfId="46" applyFont="1" applyBorder="1" applyAlignment="1">
      <alignment horizontal="center" vertical="center"/>
      <protection/>
    </xf>
    <xf numFmtId="0" fontId="4" fillId="0" borderId="10" xfId="0" applyFont="1" applyFill="1" applyBorder="1" applyAlignment="1">
      <alignment horizontal="left" vertical="center" wrapText="1"/>
    </xf>
    <xf numFmtId="4" fontId="7" fillId="0" borderId="10" xfId="0" applyNumberFormat="1" applyFont="1" applyFill="1" applyBorder="1" applyAlignment="1">
      <alignment horizontal="center" vertical="center"/>
    </xf>
    <xf numFmtId="49" fontId="4" fillId="0" borderId="10" xfId="0" applyNumberFormat="1" applyFont="1" applyFill="1" applyBorder="1" applyAlignment="1">
      <alignment horizontal="justify" vertical="center" wrapText="1"/>
    </xf>
    <xf numFmtId="2" fontId="1" fillId="0" borderId="10" xfId="0" applyNumberFormat="1" applyFont="1" applyFill="1" applyBorder="1" applyAlignment="1">
      <alignment horizontal="center" vertical="center"/>
    </xf>
    <xf numFmtId="49" fontId="1" fillId="0" borderId="10" xfId="0" applyNumberFormat="1" applyFont="1" applyBorder="1" applyAlignment="1">
      <alignment horizontal="center"/>
    </xf>
    <xf numFmtId="0" fontId="1" fillId="0" borderId="10" xfId="0" applyFont="1" applyBorder="1" applyAlignment="1">
      <alignment horizontal="center"/>
    </xf>
    <xf numFmtId="0" fontId="1" fillId="0" borderId="10" xfId="0" applyFont="1" applyBorder="1" applyAlignment="1">
      <alignment horizontal="center" vertical="center"/>
    </xf>
    <xf numFmtId="2" fontId="1" fillId="0" borderId="10" xfId="0" applyNumberFormat="1" applyFont="1" applyBorder="1" applyAlignment="1">
      <alignment horizontal="center" vertical="center"/>
    </xf>
    <xf numFmtId="14" fontId="1" fillId="0" borderId="10" xfId="0" applyNumberFormat="1" applyFont="1" applyBorder="1" applyAlignment="1">
      <alignment horizontal="center" vertical="center"/>
    </xf>
    <xf numFmtId="49" fontId="7" fillId="0" borderId="11" xfId="0" applyNumberFormat="1" applyFont="1" applyFill="1" applyBorder="1" applyAlignment="1">
      <alignment horizontal="center" vertical="center" wrapText="1"/>
    </xf>
    <xf numFmtId="14" fontId="10" fillId="0" borderId="13" xfId="0" applyNumberFormat="1" applyFont="1" applyFill="1" applyBorder="1" applyAlignment="1">
      <alignment horizontal="center" vertical="center"/>
    </xf>
    <xf numFmtId="4" fontId="7" fillId="0" borderId="13" xfId="0" applyNumberFormat="1" applyFont="1" applyFill="1" applyBorder="1" applyAlignment="1">
      <alignment horizontal="center" vertical="center"/>
    </xf>
    <xf numFmtId="0" fontId="1" fillId="0" borderId="10" xfId="0" applyFont="1" applyFill="1" applyBorder="1" applyAlignment="1">
      <alignment horizontal="center"/>
    </xf>
    <xf numFmtId="14" fontId="1" fillId="0" borderId="15" xfId="0" applyNumberFormat="1" applyFont="1" applyFill="1" applyBorder="1" applyAlignment="1">
      <alignment horizontal="center" vertical="center"/>
    </xf>
    <xf numFmtId="14" fontId="1" fillId="0" borderId="15" xfId="0" applyNumberFormat="1" applyFont="1" applyBorder="1" applyAlignment="1">
      <alignment horizontal="center" vertical="center"/>
    </xf>
    <xf numFmtId="2" fontId="1" fillId="0" borderId="15" xfId="0" applyNumberFormat="1" applyFont="1" applyBorder="1" applyAlignment="1">
      <alignment horizontal="center" vertical="center"/>
    </xf>
    <xf numFmtId="49" fontId="4" fillId="0" borderId="15" xfId="0" applyNumberFormat="1" applyFont="1" applyFill="1" applyBorder="1" applyAlignment="1">
      <alignment horizontal="justify" vertical="center" wrapText="1"/>
    </xf>
    <xf numFmtId="2" fontId="1" fillId="0" borderId="10" xfId="0" applyNumberFormat="1" applyFont="1" applyBorder="1" applyAlignment="1">
      <alignment horizontal="center" vertical="center" wrapText="1"/>
    </xf>
    <xf numFmtId="2" fontId="7" fillId="0" borderId="10" xfId="0" applyNumberFormat="1" applyFont="1" applyBorder="1" applyAlignment="1">
      <alignment horizontal="center" vertical="center"/>
    </xf>
    <xf numFmtId="49" fontId="4" fillId="0" borderId="13" xfId="0" applyNumberFormat="1" applyFont="1" applyFill="1" applyBorder="1" applyAlignment="1">
      <alignment horizontal="justify" vertical="center" wrapText="1"/>
    </xf>
    <xf numFmtId="2" fontId="7" fillId="0" borderId="13" xfId="0" applyNumberFormat="1" applyFont="1" applyBorder="1" applyAlignment="1">
      <alignment horizontal="center" vertical="center"/>
    </xf>
    <xf numFmtId="14" fontId="1" fillId="0" borderId="13" xfId="0" applyNumberFormat="1" applyFont="1" applyBorder="1" applyAlignment="1">
      <alignment horizontal="center" vertical="center"/>
    </xf>
    <xf numFmtId="49" fontId="4" fillId="0" borderId="16" xfId="0" applyNumberFormat="1" applyFont="1" applyFill="1" applyBorder="1" applyAlignment="1">
      <alignment horizontal="justify" vertical="center" wrapText="1"/>
    </xf>
    <xf numFmtId="2" fontId="1" fillId="0" borderId="17" xfId="0" applyNumberFormat="1" applyFont="1" applyBorder="1" applyAlignment="1">
      <alignment horizontal="center" vertical="center"/>
    </xf>
    <xf numFmtId="165" fontId="1" fillId="0" borderId="10" xfId="0" applyNumberFormat="1" applyFont="1" applyFill="1" applyBorder="1" applyAlignment="1" applyProtection="1">
      <alignment horizontal="center" vertical="center"/>
      <protection locked="0"/>
    </xf>
    <xf numFmtId="0" fontId="1" fillId="0" borderId="10" xfId="0" applyNumberFormat="1" applyFont="1" applyFill="1" applyBorder="1" applyAlignment="1">
      <alignment horizontal="center" vertical="center"/>
    </xf>
    <xf numFmtId="0" fontId="7" fillId="0" borderId="0" xfId="46" applyFont="1" applyFill="1">
      <alignment/>
      <protection/>
    </xf>
    <xf numFmtId="0" fontId="7" fillId="0" borderId="0" xfId="46" applyFont="1" applyFill="1" applyAlignment="1">
      <alignment horizontal="center"/>
      <protection/>
    </xf>
    <xf numFmtId="0" fontId="7" fillId="0" borderId="0" xfId="46" applyFont="1" applyFill="1" applyAlignment="1">
      <alignment horizontal="center" vertical="center" wrapText="1"/>
      <protection/>
    </xf>
    <xf numFmtId="2" fontId="7" fillId="0" borderId="0" xfId="46" applyNumberFormat="1" applyFont="1" applyFill="1" applyAlignment="1">
      <alignment horizontal="center" vertical="center"/>
      <protection/>
    </xf>
    <xf numFmtId="14" fontId="7" fillId="0" borderId="0" xfId="46" applyNumberFormat="1" applyFont="1" applyFill="1" applyAlignment="1">
      <alignment horizontal="center" vertical="center"/>
      <protection/>
    </xf>
    <xf numFmtId="0" fontId="0" fillId="34" borderId="0" xfId="46" applyFill="1" applyAlignment="1">
      <alignment vertical="center" wrapText="1"/>
      <protection/>
    </xf>
    <xf numFmtId="49" fontId="7" fillId="0" borderId="0" xfId="46" applyNumberFormat="1" applyFont="1" applyFill="1" applyAlignment="1">
      <alignment horizontal="left"/>
      <protection/>
    </xf>
    <xf numFmtId="0" fontId="1" fillId="0" borderId="0" xfId="46" applyFont="1" applyFill="1" applyAlignment="1">
      <alignment horizontal="center"/>
      <protection/>
    </xf>
    <xf numFmtId="0" fontId="7" fillId="0" borderId="0" xfId="46" applyFont="1" applyFill="1" applyAlignment="1">
      <alignment horizontal="center" wrapText="1"/>
      <protection/>
    </xf>
    <xf numFmtId="0" fontId="7" fillId="0" borderId="0" xfId="46" applyFont="1" applyFill="1" applyAlignment="1">
      <alignment/>
      <protection/>
    </xf>
    <xf numFmtId="14" fontId="7" fillId="0" borderId="0" xfId="46" applyNumberFormat="1" applyFont="1" applyFill="1" applyAlignment="1">
      <alignment horizontal="center"/>
      <protection/>
    </xf>
    <xf numFmtId="0" fontId="7" fillId="0" borderId="0" xfId="46" applyFont="1" applyAlignment="1">
      <alignment vertical="center"/>
      <protection/>
    </xf>
    <xf numFmtId="0" fontId="7" fillId="0" borderId="0" xfId="46" applyFont="1" applyAlignment="1">
      <alignment horizontal="center"/>
      <protection/>
    </xf>
    <xf numFmtId="2" fontId="7" fillId="0" borderId="0" xfId="46" applyNumberFormat="1" applyFont="1" applyAlignment="1">
      <alignment horizontal="center" vertical="center"/>
      <protection/>
    </xf>
    <xf numFmtId="14" fontId="7" fillId="0" borderId="0" xfId="46" applyNumberFormat="1" applyFont="1" applyAlignment="1">
      <alignment horizontal="center" vertical="center"/>
      <protection/>
    </xf>
    <xf numFmtId="0" fontId="7" fillId="0" borderId="0" xfId="46" applyFont="1">
      <alignment/>
      <protection/>
    </xf>
    <xf numFmtId="0" fontId="1" fillId="0" borderId="0" xfId="46" applyFont="1" applyAlignment="1">
      <alignment horizontal="center"/>
      <protection/>
    </xf>
    <xf numFmtId="49" fontId="1" fillId="0" borderId="10" xfId="46" applyNumberFormat="1" applyFont="1" applyBorder="1" applyAlignment="1">
      <alignment horizontal="center" vertical="center" wrapText="1"/>
      <protection/>
    </xf>
    <xf numFmtId="164" fontId="1" fillId="0" borderId="10" xfId="46" applyNumberFormat="1" applyFont="1" applyBorder="1" applyAlignment="1">
      <alignment horizontal="center" vertical="center"/>
      <protection/>
    </xf>
    <xf numFmtId="14" fontId="1" fillId="0" borderId="10" xfId="46" applyNumberFormat="1" applyFont="1" applyBorder="1" applyAlignment="1">
      <alignment horizontal="center" vertical="center"/>
      <protection/>
    </xf>
    <xf numFmtId="164" fontId="1" fillId="0" borderId="13" xfId="46" applyNumberFormat="1" applyFont="1" applyBorder="1" applyAlignment="1">
      <alignment horizontal="center" vertical="center"/>
      <protection/>
    </xf>
    <xf numFmtId="49" fontId="1" fillId="0" borderId="13" xfId="46" applyNumberFormat="1" applyFont="1" applyBorder="1" applyAlignment="1">
      <alignment horizontal="center" vertical="center" wrapText="1"/>
      <protection/>
    </xf>
    <xf numFmtId="14" fontId="1" fillId="0" borderId="13" xfId="46" applyNumberFormat="1" applyFont="1" applyBorder="1" applyAlignment="1">
      <alignment horizontal="center" vertical="center"/>
      <protection/>
    </xf>
    <xf numFmtId="14" fontId="1" fillId="0" borderId="16" xfId="46" applyNumberFormat="1" applyFont="1" applyBorder="1" applyAlignment="1">
      <alignment horizontal="center" vertical="center"/>
      <protection/>
    </xf>
    <xf numFmtId="49" fontId="1" fillId="0" borderId="10" xfId="46" applyNumberFormat="1" applyFont="1" applyBorder="1" applyAlignment="1">
      <alignment horizontal="center"/>
      <protection/>
    </xf>
    <xf numFmtId="0" fontId="1" fillId="0" borderId="10" xfId="46" applyFont="1" applyBorder="1" applyAlignment="1">
      <alignment horizontal="center"/>
      <protection/>
    </xf>
    <xf numFmtId="2" fontId="1" fillId="0" borderId="10" xfId="46" applyNumberFormat="1" applyFont="1" applyBorder="1" applyAlignment="1">
      <alignment horizontal="center" vertical="center"/>
      <protection/>
    </xf>
    <xf numFmtId="0" fontId="0" fillId="0" borderId="0" xfId="0" applyFont="1" applyAlignment="1">
      <alignment/>
    </xf>
    <xf numFmtId="49" fontId="0" fillId="0" borderId="0" xfId="0" applyNumberFormat="1" applyAlignment="1">
      <alignment/>
    </xf>
    <xf numFmtId="49" fontId="0" fillId="0" borderId="0" xfId="0" applyNumberFormat="1" applyFont="1" applyAlignment="1">
      <alignment/>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 2"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R285"/>
  <sheetViews>
    <sheetView tabSelected="1" zoomScalePageLayoutView="0" workbookViewId="0" topLeftCell="C6">
      <selection activeCell="C15" sqref="C15"/>
    </sheetView>
  </sheetViews>
  <sheetFormatPr defaultColWidth="9.140625" defaultRowHeight="12.75"/>
  <cols>
    <col min="1" max="1" width="13.57421875" style="1" customWidth="1"/>
    <col min="2" max="2" width="37.140625" style="2" customWidth="1"/>
    <col min="3" max="4" width="12.28125" style="1" customWidth="1"/>
    <col min="5" max="5" width="40.28125" style="3" customWidth="1"/>
    <col min="6" max="6" width="31.140625" style="3" customWidth="1"/>
    <col min="7" max="8" width="26.7109375" style="3" customWidth="1"/>
    <col min="9" max="11" width="24.421875" style="3" customWidth="1"/>
    <col min="12" max="12" width="14.8515625" style="3" customWidth="1"/>
    <col min="13" max="13" width="21.421875" style="4" customWidth="1"/>
    <col min="14" max="15" width="16.421875" style="5" customWidth="1"/>
    <col min="16" max="18" width="20.57421875" style="4" customWidth="1"/>
    <col min="19" max="16384" width="9.140625" style="3" customWidth="1"/>
  </cols>
  <sheetData>
    <row r="1" spans="1:18" s="10" customFormat="1" ht="105">
      <c r="A1" s="6" t="s">
        <v>0</v>
      </c>
      <c r="B1" s="7" t="s">
        <v>1</v>
      </c>
      <c r="C1" s="6" t="s">
        <v>2</v>
      </c>
      <c r="D1" s="6" t="s">
        <v>3</v>
      </c>
      <c r="E1" s="7" t="s">
        <v>4</v>
      </c>
      <c r="F1" s="7" t="s">
        <v>5</v>
      </c>
      <c r="G1" s="7" t="s">
        <v>6</v>
      </c>
      <c r="H1" s="7" t="s">
        <v>7</v>
      </c>
      <c r="I1" s="7" t="s">
        <v>8</v>
      </c>
      <c r="J1" s="7" t="s">
        <v>9</v>
      </c>
      <c r="K1" s="7" t="s">
        <v>10</v>
      </c>
      <c r="L1" s="7" t="s">
        <v>11</v>
      </c>
      <c r="M1" s="8" t="s">
        <v>12</v>
      </c>
      <c r="N1" s="9" t="s">
        <v>13</v>
      </c>
      <c r="O1" s="9" t="s">
        <v>14</v>
      </c>
      <c r="P1" s="8" t="s">
        <v>15</v>
      </c>
      <c r="Q1" s="8" t="s">
        <v>16</v>
      </c>
      <c r="R1" s="8" t="s">
        <v>17</v>
      </c>
    </row>
    <row r="2" spans="1:18" ht="30">
      <c r="A2" s="11" t="s">
        <v>18</v>
      </c>
      <c r="B2" s="12" t="s">
        <v>19</v>
      </c>
      <c r="C2" s="13" t="s">
        <v>986</v>
      </c>
      <c r="D2" s="11" t="s">
        <v>21</v>
      </c>
      <c r="E2" s="11" t="s">
        <v>22</v>
      </c>
      <c r="F2" s="13" t="s">
        <v>23</v>
      </c>
      <c r="G2" s="11" t="s">
        <v>24</v>
      </c>
      <c r="H2" s="13"/>
      <c r="I2" s="11" t="s">
        <v>25</v>
      </c>
      <c r="J2" s="13"/>
      <c r="K2" s="13"/>
      <c r="L2" s="13" t="s">
        <v>26</v>
      </c>
      <c r="M2" s="14">
        <v>444898.91</v>
      </c>
      <c r="N2" s="15">
        <v>40875</v>
      </c>
      <c r="O2" s="15">
        <v>48213</v>
      </c>
      <c r="P2" s="14">
        <v>350466.83</v>
      </c>
      <c r="Q2" s="16"/>
      <c r="R2" s="16"/>
    </row>
    <row r="3" spans="1:18" ht="45">
      <c r="A3" s="11" t="s">
        <v>18</v>
      </c>
      <c r="B3" s="12" t="s">
        <v>19</v>
      </c>
      <c r="C3" s="13" t="s">
        <v>986</v>
      </c>
      <c r="D3" s="11" t="s">
        <v>27</v>
      </c>
      <c r="E3" s="11" t="s">
        <v>28</v>
      </c>
      <c r="F3" s="13" t="s">
        <v>23</v>
      </c>
      <c r="G3" s="11" t="s">
        <v>29</v>
      </c>
      <c r="H3" s="13"/>
      <c r="I3" s="11" t="s">
        <v>30</v>
      </c>
      <c r="J3" s="13"/>
      <c r="K3" s="13"/>
      <c r="L3" s="13" t="s">
        <v>26</v>
      </c>
      <c r="M3" s="14">
        <v>34300</v>
      </c>
      <c r="N3" s="15">
        <v>40905</v>
      </c>
      <c r="O3" s="15">
        <v>46752</v>
      </c>
      <c r="P3" s="14">
        <v>18229.63</v>
      </c>
      <c r="Q3" s="16"/>
      <c r="R3" s="16"/>
    </row>
    <row r="4" spans="1:18" ht="30">
      <c r="A4" s="11" t="s">
        <v>18</v>
      </c>
      <c r="B4" s="12" t="s">
        <v>19</v>
      </c>
      <c r="C4" s="13" t="s">
        <v>987</v>
      </c>
      <c r="D4" s="17" t="s">
        <v>31</v>
      </c>
      <c r="E4" s="18" t="s">
        <v>32</v>
      </c>
      <c r="F4" s="13" t="s">
        <v>23</v>
      </c>
      <c r="G4" s="11" t="s">
        <v>33</v>
      </c>
      <c r="H4" s="13"/>
      <c r="I4" s="11" t="s">
        <v>34</v>
      </c>
      <c r="J4" s="13"/>
      <c r="K4" s="13"/>
      <c r="L4" s="13" t="s">
        <v>26</v>
      </c>
      <c r="M4" s="14">
        <v>15945</v>
      </c>
      <c r="N4" s="15">
        <v>43416</v>
      </c>
      <c r="O4" s="15">
        <v>45260</v>
      </c>
      <c r="P4" s="14">
        <v>6112.25</v>
      </c>
      <c r="Q4" s="16"/>
      <c r="R4" s="16"/>
    </row>
    <row r="5" spans="1:18" ht="30">
      <c r="A5" s="11" t="s">
        <v>18</v>
      </c>
      <c r="B5" s="12" t="s">
        <v>19</v>
      </c>
      <c r="C5" s="13" t="s">
        <v>987</v>
      </c>
      <c r="D5" s="17" t="s">
        <v>35</v>
      </c>
      <c r="E5" s="17" t="s">
        <v>36</v>
      </c>
      <c r="F5" s="13" t="s">
        <v>23</v>
      </c>
      <c r="G5" s="11" t="s">
        <v>37</v>
      </c>
      <c r="H5" s="13"/>
      <c r="I5" s="11" t="s">
        <v>38</v>
      </c>
      <c r="J5" s="13"/>
      <c r="K5" s="13"/>
      <c r="L5" s="13" t="s">
        <v>26</v>
      </c>
      <c r="M5" s="14">
        <v>5856</v>
      </c>
      <c r="N5" s="15">
        <v>43504</v>
      </c>
      <c r="O5" s="15">
        <v>43504</v>
      </c>
      <c r="P5" s="14">
        <v>2400</v>
      </c>
      <c r="Q5" s="16"/>
      <c r="R5" s="16"/>
    </row>
    <row r="6" spans="1:18" ht="45">
      <c r="A6" s="11" t="s">
        <v>18</v>
      </c>
      <c r="B6" s="12" t="s">
        <v>19</v>
      </c>
      <c r="C6" s="13" t="s">
        <v>988</v>
      </c>
      <c r="D6" s="17" t="s">
        <v>39</v>
      </c>
      <c r="E6" s="17" t="s">
        <v>40</v>
      </c>
      <c r="F6" s="13" t="s">
        <v>41</v>
      </c>
      <c r="G6" s="11" t="s">
        <v>42</v>
      </c>
      <c r="H6" s="13"/>
      <c r="I6" s="11" t="s">
        <v>43</v>
      </c>
      <c r="J6" s="13"/>
      <c r="K6" s="13"/>
      <c r="L6" s="13" t="s">
        <v>26</v>
      </c>
      <c r="M6" s="14">
        <v>7236.34</v>
      </c>
      <c r="N6" s="15">
        <v>43542</v>
      </c>
      <c r="O6" s="15">
        <v>45016</v>
      </c>
      <c r="P6" s="14">
        <v>5426.99</v>
      </c>
      <c r="Q6" s="16"/>
      <c r="R6" s="16"/>
    </row>
    <row r="7" spans="1:18" ht="45">
      <c r="A7" s="11" t="s">
        <v>18</v>
      </c>
      <c r="B7" s="12" t="s">
        <v>19</v>
      </c>
      <c r="C7" s="13" t="s">
        <v>988</v>
      </c>
      <c r="D7" s="17" t="s">
        <v>44</v>
      </c>
      <c r="E7" s="17" t="s">
        <v>45</v>
      </c>
      <c r="F7" s="13" t="s">
        <v>41</v>
      </c>
      <c r="G7" s="11" t="s">
        <v>42</v>
      </c>
      <c r="H7" s="13"/>
      <c r="I7" s="11" t="s">
        <v>43</v>
      </c>
      <c r="J7" s="13"/>
      <c r="K7" s="13"/>
      <c r="L7" s="13" t="s">
        <v>26</v>
      </c>
      <c r="M7" s="14">
        <v>5126.25</v>
      </c>
      <c r="N7" s="15">
        <v>43542</v>
      </c>
      <c r="O7" s="15">
        <v>45016</v>
      </c>
      <c r="P7" s="14">
        <v>3844.68</v>
      </c>
      <c r="Q7" s="16"/>
      <c r="R7" s="16"/>
    </row>
    <row r="8" spans="1:18" ht="30">
      <c r="A8" s="11" t="s">
        <v>18</v>
      </c>
      <c r="B8" s="12" t="s">
        <v>19</v>
      </c>
      <c r="C8" s="13" t="s">
        <v>988</v>
      </c>
      <c r="D8" s="17" t="s">
        <v>46</v>
      </c>
      <c r="E8" s="17" t="s">
        <v>47</v>
      </c>
      <c r="F8" s="13" t="s">
        <v>23</v>
      </c>
      <c r="G8" s="11" t="s">
        <v>42</v>
      </c>
      <c r="H8" s="13"/>
      <c r="I8" s="11" t="s">
        <v>43</v>
      </c>
      <c r="J8" s="13"/>
      <c r="K8" s="13"/>
      <c r="L8" s="13" t="s">
        <v>26</v>
      </c>
      <c r="M8" s="14">
        <v>12800</v>
      </c>
      <c r="N8" s="15">
        <v>43543</v>
      </c>
      <c r="O8" s="15">
        <v>43555</v>
      </c>
      <c r="P8" s="14">
        <v>9600</v>
      </c>
      <c r="Q8" s="16"/>
      <c r="R8" s="16"/>
    </row>
    <row r="9" spans="1:18" ht="30">
      <c r="A9" s="11" t="s">
        <v>18</v>
      </c>
      <c r="B9" s="12" t="s">
        <v>19</v>
      </c>
      <c r="C9" s="13" t="s">
        <v>988</v>
      </c>
      <c r="D9" s="19" t="s">
        <v>48</v>
      </c>
      <c r="E9" s="20" t="s">
        <v>49</v>
      </c>
      <c r="F9" s="13" t="s">
        <v>23</v>
      </c>
      <c r="G9" s="21">
        <v>10209790152</v>
      </c>
      <c r="H9" s="22"/>
      <c r="I9" s="21" t="s">
        <v>50</v>
      </c>
      <c r="J9" s="19"/>
      <c r="K9" s="19"/>
      <c r="L9" s="19" t="s">
        <v>26</v>
      </c>
      <c r="M9" s="23">
        <v>1620</v>
      </c>
      <c r="N9" s="24">
        <v>43804</v>
      </c>
      <c r="O9" s="24">
        <v>43811</v>
      </c>
      <c r="P9" s="23">
        <v>1620</v>
      </c>
      <c r="Q9" s="19"/>
      <c r="R9" s="20"/>
    </row>
    <row r="10" spans="1:18" ht="135">
      <c r="A10" s="11" t="s">
        <v>18</v>
      </c>
      <c r="B10" s="12" t="s">
        <v>19</v>
      </c>
      <c r="C10" s="13" t="s">
        <v>988</v>
      </c>
      <c r="D10" s="25" t="s">
        <v>51</v>
      </c>
      <c r="E10" s="26" t="s">
        <v>52</v>
      </c>
      <c r="F10" s="11" t="s">
        <v>41</v>
      </c>
      <c r="G10" s="11" t="s">
        <v>53</v>
      </c>
      <c r="H10" s="11"/>
      <c r="I10" s="11" t="s">
        <v>54</v>
      </c>
      <c r="J10" s="11"/>
      <c r="K10" s="11"/>
      <c r="L10" s="11" t="s">
        <v>26</v>
      </c>
      <c r="M10" s="14">
        <v>43400.9</v>
      </c>
      <c r="N10" s="15">
        <v>43712</v>
      </c>
      <c r="O10" s="15">
        <v>43795</v>
      </c>
      <c r="P10" s="14">
        <v>21044.31</v>
      </c>
      <c r="Q10" s="25"/>
      <c r="R10" s="26"/>
    </row>
    <row r="11" spans="1:18" ht="45">
      <c r="A11" s="11" t="s">
        <v>18</v>
      </c>
      <c r="B11" s="12" t="s">
        <v>19</v>
      </c>
      <c r="C11" s="13" t="s">
        <v>989</v>
      </c>
      <c r="D11" s="27" t="s">
        <v>55</v>
      </c>
      <c r="E11" s="26" t="s">
        <v>56</v>
      </c>
      <c r="F11" s="11" t="s">
        <v>41</v>
      </c>
      <c r="G11" s="11" t="s">
        <v>57</v>
      </c>
      <c r="H11" s="11"/>
      <c r="I11" s="11" t="s">
        <v>58</v>
      </c>
      <c r="J11" s="11"/>
      <c r="K11" s="11"/>
      <c r="L11" s="11" t="s">
        <v>26</v>
      </c>
      <c r="M11" s="14">
        <v>8000</v>
      </c>
      <c r="N11" s="15">
        <v>43855</v>
      </c>
      <c r="O11" s="15">
        <v>43923</v>
      </c>
      <c r="P11" s="14">
        <v>7872.44</v>
      </c>
      <c r="Q11" s="27"/>
      <c r="R11" s="26"/>
    </row>
    <row r="12" spans="1:18" ht="45">
      <c r="A12" s="11" t="s">
        <v>18</v>
      </c>
      <c r="B12" s="12" t="s">
        <v>19</v>
      </c>
      <c r="C12" s="13" t="s">
        <v>988</v>
      </c>
      <c r="D12" s="27" t="s">
        <v>59</v>
      </c>
      <c r="E12" s="26" t="s">
        <v>60</v>
      </c>
      <c r="F12" s="11" t="s">
        <v>41</v>
      </c>
      <c r="G12" s="11" t="s">
        <v>61</v>
      </c>
      <c r="H12" s="11"/>
      <c r="I12" s="11" t="s">
        <v>62</v>
      </c>
      <c r="J12" s="11"/>
      <c r="K12" s="11"/>
      <c r="L12" s="11" t="s">
        <v>26</v>
      </c>
      <c r="M12" s="14">
        <v>1000</v>
      </c>
      <c r="N12" s="15">
        <v>43990</v>
      </c>
      <c r="O12" s="15">
        <v>44075</v>
      </c>
      <c r="P12" s="14" t="s">
        <v>63</v>
      </c>
      <c r="Q12" s="27"/>
      <c r="R12" s="26"/>
    </row>
    <row r="13" spans="1:18" ht="45">
      <c r="A13" s="11" t="s">
        <v>18</v>
      </c>
      <c r="B13" s="12" t="s">
        <v>19</v>
      </c>
      <c r="C13" s="13" t="s">
        <v>989</v>
      </c>
      <c r="D13" s="27" t="s">
        <v>64</v>
      </c>
      <c r="E13" s="26" t="s">
        <v>65</v>
      </c>
      <c r="F13" s="11" t="s">
        <v>41</v>
      </c>
      <c r="G13" s="11" t="s">
        <v>66</v>
      </c>
      <c r="H13" s="11"/>
      <c r="I13" s="11" t="s">
        <v>67</v>
      </c>
      <c r="J13" s="11"/>
      <c r="K13" s="11"/>
      <c r="L13" s="11" t="s">
        <v>26</v>
      </c>
      <c r="M13" s="14">
        <v>6408.05</v>
      </c>
      <c r="N13" s="15">
        <v>44087</v>
      </c>
      <c r="O13" s="15">
        <v>44160</v>
      </c>
      <c r="P13" s="14">
        <v>1369.56</v>
      </c>
      <c r="Q13" s="27"/>
      <c r="R13" s="26"/>
    </row>
    <row r="14" spans="1:18" ht="30">
      <c r="A14" s="11" t="s">
        <v>18</v>
      </c>
      <c r="B14" s="12" t="s">
        <v>19</v>
      </c>
      <c r="C14" s="13" t="s">
        <v>989</v>
      </c>
      <c r="D14" s="27" t="s">
        <v>68</v>
      </c>
      <c r="E14" s="26" t="s">
        <v>69</v>
      </c>
      <c r="F14" s="13" t="s">
        <v>23</v>
      </c>
      <c r="G14" s="11" t="s">
        <v>70</v>
      </c>
      <c r="H14" s="11"/>
      <c r="I14" s="11" t="s">
        <v>71</v>
      </c>
      <c r="J14" s="11"/>
      <c r="K14" s="11"/>
      <c r="L14" s="11" t="s">
        <v>26</v>
      </c>
      <c r="M14" s="14">
        <v>1138</v>
      </c>
      <c r="N14" s="15">
        <v>44189</v>
      </c>
      <c r="O14" s="15">
        <v>44196</v>
      </c>
      <c r="P14" s="14">
        <v>1138</v>
      </c>
      <c r="Q14" s="27"/>
      <c r="R14" s="26"/>
    </row>
    <row r="15" spans="1:18" ht="30">
      <c r="A15" s="11" t="s">
        <v>18</v>
      </c>
      <c r="B15" s="12" t="s">
        <v>19</v>
      </c>
      <c r="C15" s="13" t="s">
        <v>989</v>
      </c>
      <c r="D15" s="27" t="s">
        <v>72</v>
      </c>
      <c r="E15" s="26" t="s">
        <v>73</v>
      </c>
      <c r="F15" s="13" t="s">
        <v>23</v>
      </c>
      <c r="G15" s="11" t="s">
        <v>74</v>
      </c>
      <c r="H15" s="11"/>
      <c r="I15" s="11" t="s">
        <v>75</v>
      </c>
      <c r="J15" s="11"/>
      <c r="K15" s="11"/>
      <c r="L15" s="11" t="s">
        <v>26</v>
      </c>
      <c r="M15" s="14">
        <v>37550</v>
      </c>
      <c r="N15" s="15">
        <v>44154</v>
      </c>
      <c r="O15" s="15">
        <v>44926</v>
      </c>
      <c r="P15" s="14">
        <v>23077.5</v>
      </c>
      <c r="Q15" s="27"/>
      <c r="R15" s="26"/>
    </row>
    <row r="16" spans="1:18" ht="25.5">
      <c r="A16" s="11" t="s">
        <v>18</v>
      </c>
      <c r="B16" s="12" t="s">
        <v>19</v>
      </c>
      <c r="C16" s="13" t="s">
        <v>20</v>
      </c>
      <c r="D16" s="27" t="s">
        <v>76</v>
      </c>
      <c r="E16" s="26" t="s">
        <v>77</v>
      </c>
      <c r="F16" s="13" t="s">
        <v>23</v>
      </c>
      <c r="G16" s="11" t="s">
        <v>78</v>
      </c>
      <c r="H16" s="11"/>
      <c r="I16" s="11" t="s">
        <v>79</v>
      </c>
      <c r="J16" s="11"/>
      <c r="K16" s="11"/>
      <c r="L16" s="11" t="s">
        <v>26</v>
      </c>
      <c r="M16" s="14">
        <v>115</v>
      </c>
      <c r="N16" s="15">
        <v>44326</v>
      </c>
      <c r="O16" s="15">
        <v>44561</v>
      </c>
      <c r="P16" s="14"/>
      <c r="Q16" s="27"/>
      <c r="R16" s="26"/>
    </row>
    <row r="17" spans="1:18" ht="25.5">
      <c r="A17" s="11" t="s">
        <v>18</v>
      </c>
      <c r="B17" s="12" t="s">
        <v>19</v>
      </c>
      <c r="C17" s="13" t="s">
        <v>20</v>
      </c>
      <c r="D17" s="27" t="s">
        <v>80</v>
      </c>
      <c r="E17" s="26" t="s">
        <v>77</v>
      </c>
      <c r="F17" s="13" t="s">
        <v>23</v>
      </c>
      <c r="G17" s="11" t="s">
        <v>78</v>
      </c>
      <c r="H17" s="11"/>
      <c r="I17" s="11" t="s">
        <v>79</v>
      </c>
      <c r="J17" s="11"/>
      <c r="K17" s="11"/>
      <c r="L17" s="11" t="s">
        <v>26</v>
      </c>
      <c r="M17" s="14">
        <v>115</v>
      </c>
      <c r="N17" s="15">
        <v>44326</v>
      </c>
      <c r="O17" s="15">
        <v>44561</v>
      </c>
      <c r="P17" s="14">
        <v>115</v>
      </c>
      <c r="Q17" s="27"/>
      <c r="R17" s="26"/>
    </row>
    <row r="18" spans="1:18" ht="25.5">
      <c r="A18" s="11" t="s">
        <v>18</v>
      </c>
      <c r="B18" s="12" t="s">
        <v>19</v>
      </c>
      <c r="C18" s="13" t="s">
        <v>20</v>
      </c>
      <c r="D18" s="27" t="s">
        <v>81</v>
      </c>
      <c r="E18" s="26" t="s">
        <v>82</v>
      </c>
      <c r="F18" s="13" t="s">
        <v>23</v>
      </c>
      <c r="G18" s="11" t="s">
        <v>83</v>
      </c>
      <c r="H18" s="11"/>
      <c r="I18" s="11" t="s">
        <v>84</v>
      </c>
      <c r="J18" s="11"/>
      <c r="K18" s="11"/>
      <c r="L18" s="11" t="s">
        <v>26</v>
      </c>
      <c r="M18" s="14">
        <v>518</v>
      </c>
      <c r="N18" s="15">
        <v>44351</v>
      </c>
      <c r="O18" s="15">
        <v>44561</v>
      </c>
      <c r="P18" s="14">
        <v>518</v>
      </c>
      <c r="Q18" s="27"/>
      <c r="R18" s="26"/>
    </row>
    <row r="19" spans="1:18" ht="30">
      <c r="A19" s="11" t="s">
        <v>18</v>
      </c>
      <c r="B19" s="12" t="s">
        <v>19</v>
      </c>
      <c r="C19" s="13" t="s">
        <v>20</v>
      </c>
      <c r="D19" s="27" t="s">
        <v>85</v>
      </c>
      <c r="E19" s="26" t="s">
        <v>86</v>
      </c>
      <c r="F19" s="13" t="s">
        <v>23</v>
      </c>
      <c r="G19" s="11" t="s">
        <v>87</v>
      </c>
      <c r="H19" s="11"/>
      <c r="I19" s="11" t="s">
        <v>88</v>
      </c>
      <c r="J19" s="11"/>
      <c r="K19" s="11"/>
      <c r="L19" s="11" t="s">
        <v>26</v>
      </c>
      <c r="M19" s="14">
        <v>500</v>
      </c>
      <c r="N19" s="15">
        <v>44445</v>
      </c>
      <c r="O19" s="15">
        <v>44561</v>
      </c>
      <c r="P19" s="14">
        <v>500</v>
      </c>
      <c r="Q19" s="27"/>
      <c r="R19" s="26"/>
    </row>
    <row r="20" spans="1:18" ht="25.5">
      <c r="A20" s="11" t="s">
        <v>18</v>
      </c>
      <c r="B20" s="12" t="s">
        <v>19</v>
      </c>
      <c r="C20" s="13" t="s">
        <v>20</v>
      </c>
      <c r="D20" s="27" t="s">
        <v>89</v>
      </c>
      <c r="E20" s="26" t="s">
        <v>90</v>
      </c>
      <c r="F20" s="13" t="s">
        <v>23</v>
      </c>
      <c r="G20" s="11" t="s">
        <v>91</v>
      </c>
      <c r="H20" s="11"/>
      <c r="I20" s="11" t="s">
        <v>92</v>
      </c>
      <c r="J20" s="11"/>
      <c r="K20" s="11"/>
      <c r="L20" s="11" t="s">
        <v>26</v>
      </c>
      <c r="M20" s="14">
        <v>407.4</v>
      </c>
      <c r="N20" s="15">
        <v>44445</v>
      </c>
      <c r="O20" s="15">
        <v>44561</v>
      </c>
      <c r="P20" s="14">
        <v>407.4</v>
      </c>
      <c r="Q20" s="27"/>
      <c r="R20" s="26"/>
    </row>
    <row r="21" spans="1:18" ht="25.5">
      <c r="A21" s="11" t="s">
        <v>18</v>
      </c>
      <c r="B21" s="12" t="s">
        <v>19</v>
      </c>
      <c r="C21" s="13" t="s">
        <v>20</v>
      </c>
      <c r="D21" s="27" t="s">
        <v>93</v>
      </c>
      <c r="E21" s="26" t="s">
        <v>94</v>
      </c>
      <c r="F21" s="13" t="s">
        <v>23</v>
      </c>
      <c r="G21" s="11" t="s">
        <v>95</v>
      </c>
      <c r="H21" s="11"/>
      <c r="I21" s="11" t="s">
        <v>96</v>
      </c>
      <c r="J21" s="11"/>
      <c r="K21" s="11"/>
      <c r="L21" s="11" t="s">
        <v>26</v>
      </c>
      <c r="M21" s="14">
        <v>5202.18</v>
      </c>
      <c r="N21" s="15">
        <v>44561</v>
      </c>
      <c r="O21" s="15">
        <v>44561</v>
      </c>
      <c r="P21" s="14">
        <v>5202.18</v>
      </c>
      <c r="Q21" s="27"/>
      <c r="R21" s="26"/>
    </row>
    <row r="22" spans="1:18" ht="25.5">
      <c r="A22" s="11" t="s">
        <v>18</v>
      </c>
      <c r="B22" s="12" t="s">
        <v>19</v>
      </c>
      <c r="C22" s="13" t="s">
        <v>20</v>
      </c>
      <c r="D22" s="27" t="s">
        <v>97</v>
      </c>
      <c r="E22" s="26" t="s">
        <v>98</v>
      </c>
      <c r="F22" s="13" t="s">
        <v>23</v>
      </c>
      <c r="G22" s="11" t="s">
        <v>61</v>
      </c>
      <c r="H22" s="11"/>
      <c r="I22" s="11" t="s">
        <v>62</v>
      </c>
      <c r="J22" s="11"/>
      <c r="K22" s="11"/>
      <c r="L22" s="11" t="s">
        <v>26</v>
      </c>
      <c r="M22" s="14">
        <v>10000</v>
      </c>
      <c r="N22" s="15">
        <v>44561</v>
      </c>
      <c r="O22" s="15">
        <v>44561</v>
      </c>
      <c r="P22" s="14">
        <v>5906.53</v>
      </c>
      <c r="Q22" s="27"/>
      <c r="R22" s="26"/>
    </row>
    <row r="23" spans="1:18" ht="25.5">
      <c r="A23" s="11" t="s">
        <v>18</v>
      </c>
      <c r="B23" s="12" t="s">
        <v>19</v>
      </c>
      <c r="C23" s="13" t="s">
        <v>20</v>
      </c>
      <c r="D23" s="27" t="s">
        <v>97</v>
      </c>
      <c r="E23" s="26" t="s">
        <v>99</v>
      </c>
      <c r="F23" s="13" t="s">
        <v>23</v>
      </c>
      <c r="G23" s="11" t="s">
        <v>42</v>
      </c>
      <c r="H23" s="11"/>
      <c r="I23" s="11" t="s">
        <v>43</v>
      </c>
      <c r="J23" s="11"/>
      <c r="K23" s="11"/>
      <c r="L23" s="11" t="s">
        <v>26</v>
      </c>
      <c r="M23" s="14">
        <v>360.41</v>
      </c>
      <c r="N23" s="15">
        <v>44533</v>
      </c>
      <c r="O23" s="15">
        <v>44561</v>
      </c>
      <c r="P23" s="14">
        <v>360.41</v>
      </c>
      <c r="Q23" s="27"/>
      <c r="R23" s="26"/>
    </row>
    <row r="24" spans="1:18" ht="25.5">
      <c r="A24" s="11" t="s">
        <v>18</v>
      </c>
      <c r="B24" s="12" t="s">
        <v>19</v>
      </c>
      <c r="C24" s="13" t="s">
        <v>20</v>
      </c>
      <c r="D24" s="27" t="s">
        <v>100</v>
      </c>
      <c r="E24" s="26" t="s">
        <v>101</v>
      </c>
      <c r="F24" s="13" t="s">
        <v>23</v>
      </c>
      <c r="G24" s="11" t="s">
        <v>102</v>
      </c>
      <c r="H24" s="11"/>
      <c r="I24" s="11" t="s">
        <v>103</v>
      </c>
      <c r="J24" s="11"/>
      <c r="K24" s="11"/>
      <c r="L24" s="11" t="s">
        <v>26</v>
      </c>
      <c r="M24" s="14">
        <v>299.6</v>
      </c>
      <c r="N24" s="15">
        <v>44379</v>
      </c>
      <c r="O24" s="15">
        <v>44561</v>
      </c>
      <c r="P24" s="14">
        <v>299.6</v>
      </c>
      <c r="Q24" s="27"/>
      <c r="R24" s="26"/>
    </row>
    <row r="25" spans="1:18" ht="30">
      <c r="A25" s="11" t="s">
        <v>18</v>
      </c>
      <c r="B25" s="12" t="s">
        <v>19</v>
      </c>
      <c r="C25" s="13" t="s">
        <v>20</v>
      </c>
      <c r="D25" s="27" t="s">
        <v>104</v>
      </c>
      <c r="E25" s="26" t="s">
        <v>105</v>
      </c>
      <c r="F25" s="13" t="s">
        <v>23</v>
      </c>
      <c r="G25" s="11" t="s">
        <v>106</v>
      </c>
      <c r="H25" s="11"/>
      <c r="I25" s="11" t="s">
        <v>107</v>
      </c>
      <c r="J25" s="11"/>
      <c r="K25" s="11"/>
      <c r="L25" s="11" t="s">
        <v>26</v>
      </c>
      <c r="M25" s="14">
        <v>750</v>
      </c>
      <c r="N25" s="15">
        <v>44273</v>
      </c>
      <c r="O25" s="15">
        <v>44561</v>
      </c>
      <c r="P25" s="14">
        <v>750</v>
      </c>
      <c r="Q25" s="27"/>
      <c r="R25" s="26"/>
    </row>
    <row r="26" spans="1:18" ht="25.5">
      <c r="A26" s="11" t="s">
        <v>18</v>
      </c>
      <c r="B26" s="12" t="s">
        <v>19</v>
      </c>
      <c r="C26" s="13" t="s">
        <v>20</v>
      </c>
      <c r="D26" s="27" t="s">
        <v>108</v>
      </c>
      <c r="E26" s="26" t="s">
        <v>109</v>
      </c>
      <c r="F26" s="13" t="s">
        <v>23</v>
      </c>
      <c r="G26" s="11" t="s">
        <v>110</v>
      </c>
      <c r="H26" s="11"/>
      <c r="I26" s="11" t="s">
        <v>111</v>
      </c>
      <c r="J26" s="11"/>
      <c r="K26" s="11"/>
      <c r="L26" s="11" t="s">
        <v>26</v>
      </c>
      <c r="M26" s="14">
        <v>2415</v>
      </c>
      <c r="N26" s="15">
        <v>44533</v>
      </c>
      <c r="O26" s="15">
        <v>44561</v>
      </c>
      <c r="P26" s="14">
        <v>1742.4</v>
      </c>
      <c r="Q26" s="27"/>
      <c r="R26" s="26"/>
    </row>
    <row r="27" spans="1:18" ht="25.5">
      <c r="A27" s="11" t="s">
        <v>18</v>
      </c>
      <c r="B27" s="12" t="s">
        <v>19</v>
      </c>
      <c r="C27" s="13" t="s">
        <v>20</v>
      </c>
      <c r="D27" s="27" t="s">
        <v>112</v>
      </c>
      <c r="E27" s="26" t="s">
        <v>113</v>
      </c>
      <c r="F27" s="13" t="s">
        <v>23</v>
      </c>
      <c r="G27" s="11" t="s">
        <v>114</v>
      </c>
      <c r="H27" s="11"/>
      <c r="I27" s="11" t="s">
        <v>115</v>
      </c>
      <c r="J27" s="11"/>
      <c r="K27" s="11"/>
      <c r="L27" s="11" t="s">
        <v>26</v>
      </c>
      <c r="M27" s="14">
        <v>800</v>
      </c>
      <c r="N27" s="15">
        <v>44434</v>
      </c>
      <c r="O27" s="15">
        <v>44561</v>
      </c>
      <c r="P27" s="14">
        <v>12.23</v>
      </c>
      <c r="Q27" s="27"/>
      <c r="R27" s="26"/>
    </row>
    <row r="28" spans="1:18" ht="25.5">
      <c r="A28" s="11" t="s">
        <v>18</v>
      </c>
      <c r="B28" s="12" t="s">
        <v>19</v>
      </c>
      <c r="C28" s="13" t="s">
        <v>20</v>
      </c>
      <c r="D28" s="27" t="s">
        <v>116</v>
      </c>
      <c r="E28" s="26" t="s">
        <v>117</v>
      </c>
      <c r="F28" s="13" t="s">
        <v>23</v>
      </c>
      <c r="G28" s="11" t="s">
        <v>118</v>
      </c>
      <c r="H28" s="11"/>
      <c r="I28" s="11" t="s">
        <v>119</v>
      </c>
      <c r="J28" s="11"/>
      <c r="K28" s="11"/>
      <c r="L28" s="11" t="s">
        <v>26</v>
      </c>
      <c r="M28" s="14">
        <v>8930.4</v>
      </c>
      <c r="N28" s="15">
        <v>44419</v>
      </c>
      <c r="O28" s="15">
        <v>44561</v>
      </c>
      <c r="P28" s="14">
        <v>7258.57</v>
      </c>
      <c r="Q28" s="27"/>
      <c r="R28" s="26"/>
    </row>
    <row r="29" spans="1:18" ht="25.5">
      <c r="A29" s="11" t="s">
        <v>18</v>
      </c>
      <c r="B29" s="12" t="s">
        <v>19</v>
      </c>
      <c r="C29" s="13" t="s">
        <v>20</v>
      </c>
      <c r="D29" s="27" t="s">
        <v>120</v>
      </c>
      <c r="E29" s="26" t="s">
        <v>121</v>
      </c>
      <c r="F29" s="13" t="s">
        <v>23</v>
      </c>
      <c r="G29" s="11" t="s">
        <v>122</v>
      </c>
      <c r="H29" s="11"/>
      <c r="I29" s="11" t="s">
        <v>123</v>
      </c>
      <c r="J29" s="11"/>
      <c r="K29" s="11"/>
      <c r="L29" s="11" t="s">
        <v>26</v>
      </c>
      <c r="M29" s="14">
        <v>200</v>
      </c>
      <c r="N29" s="15">
        <v>44561</v>
      </c>
      <c r="O29" s="15">
        <v>44561</v>
      </c>
      <c r="P29" s="14">
        <v>74.76</v>
      </c>
      <c r="Q29" s="27"/>
      <c r="R29" s="26"/>
    </row>
    <row r="30" spans="1:18" ht="25.5">
      <c r="A30" s="11" t="s">
        <v>18</v>
      </c>
      <c r="B30" s="12" t="s">
        <v>19</v>
      </c>
      <c r="C30" s="13" t="s">
        <v>20</v>
      </c>
      <c r="D30" s="27" t="s">
        <v>124</v>
      </c>
      <c r="E30" s="26" t="s">
        <v>125</v>
      </c>
      <c r="F30" s="13" t="s">
        <v>23</v>
      </c>
      <c r="G30" s="11" t="s">
        <v>126</v>
      </c>
      <c r="H30" s="11"/>
      <c r="I30" s="11" t="s">
        <v>127</v>
      </c>
      <c r="J30" s="11"/>
      <c r="K30" s="11"/>
      <c r="L30" s="11" t="s">
        <v>26</v>
      </c>
      <c r="M30" s="14">
        <v>50</v>
      </c>
      <c r="N30" s="15">
        <v>44561</v>
      </c>
      <c r="O30" s="15">
        <v>44561</v>
      </c>
      <c r="P30" s="14">
        <v>3.86</v>
      </c>
      <c r="Q30" s="27"/>
      <c r="R30" s="26"/>
    </row>
    <row r="31" spans="1:18" ht="45">
      <c r="A31" s="11" t="s">
        <v>18</v>
      </c>
      <c r="B31" s="12" t="s">
        <v>19</v>
      </c>
      <c r="C31" s="13" t="s">
        <v>20</v>
      </c>
      <c r="D31" s="27" t="s">
        <v>128</v>
      </c>
      <c r="E31" s="26" t="s">
        <v>129</v>
      </c>
      <c r="F31" s="11" t="s">
        <v>41</v>
      </c>
      <c r="G31" s="11" t="s">
        <v>126</v>
      </c>
      <c r="H31" s="11"/>
      <c r="I31" s="11" t="s">
        <v>127</v>
      </c>
      <c r="J31" s="11"/>
      <c r="K31" s="11"/>
      <c r="L31" s="11" t="s">
        <v>26</v>
      </c>
      <c r="M31" s="14">
        <v>522.48</v>
      </c>
      <c r="N31" s="15">
        <v>44561</v>
      </c>
      <c r="O31" s="15">
        <v>44561</v>
      </c>
      <c r="P31" s="14">
        <v>522.4</v>
      </c>
      <c r="Q31" s="27"/>
      <c r="R31" s="26"/>
    </row>
    <row r="32" spans="1:18" ht="25.5">
      <c r="A32" s="11" t="s">
        <v>18</v>
      </c>
      <c r="B32" s="12" t="s">
        <v>19</v>
      </c>
      <c r="C32" s="13" t="s">
        <v>20</v>
      </c>
      <c r="D32" s="27" t="s">
        <v>130</v>
      </c>
      <c r="E32" s="26" t="s">
        <v>131</v>
      </c>
      <c r="F32" s="13" t="s">
        <v>23</v>
      </c>
      <c r="G32" s="11" t="s">
        <v>29</v>
      </c>
      <c r="H32" s="11"/>
      <c r="I32" s="11" t="s">
        <v>30</v>
      </c>
      <c r="J32" s="11"/>
      <c r="K32" s="11"/>
      <c r="L32" s="11" t="s">
        <v>26</v>
      </c>
      <c r="M32" s="14">
        <v>2850</v>
      </c>
      <c r="N32" s="15">
        <v>44561</v>
      </c>
      <c r="O32" s="15">
        <v>44561</v>
      </c>
      <c r="P32" s="14">
        <v>2504.42</v>
      </c>
      <c r="Q32" s="27"/>
      <c r="R32" s="26"/>
    </row>
    <row r="33" spans="1:18" ht="25.5">
      <c r="A33" s="11" t="s">
        <v>18</v>
      </c>
      <c r="B33" s="12" t="s">
        <v>19</v>
      </c>
      <c r="C33" s="13" t="s">
        <v>20</v>
      </c>
      <c r="D33" s="27" t="s">
        <v>132</v>
      </c>
      <c r="E33" s="26" t="s">
        <v>133</v>
      </c>
      <c r="F33" s="13" t="s">
        <v>23</v>
      </c>
      <c r="G33" s="11" t="s">
        <v>134</v>
      </c>
      <c r="H33" s="11"/>
      <c r="I33" s="11" t="s">
        <v>135</v>
      </c>
      <c r="J33" s="11"/>
      <c r="K33" s="11"/>
      <c r="L33" s="11" t="s">
        <v>26</v>
      </c>
      <c r="M33" s="14">
        <v>179.99</v>
      </c>
      <c r="N33" s="15">
        <v>44295</v>
      </c>
      <c r="O33" s="15">
        <v>44561</v>
      </c>
      <c r="P33" s="14">
        <v>173.07</v>
      </c>
      <c r="Q33" s="27"/>
      <c r="R33" s="26"/>
    </row>
    <row r="34" spans="1:18" ht="25.5">
      <c r="A34" s="11" t="s">
        <v>18</v>
      </c>
      <c r="B34" s="12" t="s">
        <v>19</v>
      </c>
      <c r="C34" s="13" t="s">
        <v>20</v>
      </c>
      <c r="D34" s="27" t="s">
        <v>136</v>
      </c>
      <c r="E34" s="26" t="s">
        <v>133</v>
      </c>
      <c r="F34" s="13" t="s">
        <v>23</v>
      </c>
      <c r="G34" s="11" t="s">
        <v>137</v>
      </c>
      <c r="H34" s="11"/>
      <c r="I34" s="11" t="s">
        <v>138</v>
      </c>
      <c r="J34" s="11"/>
      <c r="K34" s="11"/>
      <c r="L34" s="11" t="s">
        <v>26</v>
      </c>
      <c r="M34" s="14">
        <v>179.99</v>
      </c>
      <c r="N34" s="15">
        <v>44295</v>
      </c>
      <c r="O34" s="15">
        <v>44561</v>
      </c>
      <c r="P34" s="14">
        <v>173.07</v>
      </c>
      <c r="Q34" s="27"/>
      <c r="R34" s="26"/>
    </row>
    <row r="35" spans="1:18" ht="25.5">
      <c r="A35" s="11" t="s">
        <v>18</v>
      </c>
      <c r="B35" s="12" t="s">
        <v>19</v>
      </c>
      <c r="C35" s="13" t="s">
        <v>20</v>
      </c>
      <c r="D35" s="27" t="s">
        <v>139</v>
      </c>
      <c r="E35" s="26" t="s">
        <v>140</v>
      </c>
      <c r="F35" s="13" t="s">
        <v>23</v>
      </c>
      <c r="G35" s="11" t="s">
        <v>141</v>
      </c>
      <c r="H35" s="11"/>
      <c r="I35" s="11" t="s">
        <v>142</v>
      </c>
      <c r="J35" s="11"/>
      <c r="K35" s="11"/>
      <c r="L35" s="11" t="s">
        <v>26</v>
      </c>
      <c r="M35" s="14">
        <v>900</v>
      </c>
      <c r="N35" s="15">
        <v>44523</v>
      </c>
      <c r="O35" s="15">
        <v>44561</v>
      </c>
      <c r="P35" s="14">
        <v>900</v>
      </c>
      <c r="Q35" s="27"/>
      <c r="R35" s="26"/>
    </row>
    <row r="36" spans="1:18" ht="30">
      <c r="A36" s="11" t="s">
        <v>18</v>
      </c>
      <c r="B36" s="12" t="s">
        <v>19</v>
      </c>
      <c r="C36" s="13" t="s">
        <v>20</v>
      </c>
      <c r="D36" s="27" t="s">
        <v>143</v>
      </c>
      <c r="E36" s="26" t="s">
        <v>144</v>
      </c>
      <c r="F36" s="13" t="s">
        <v>23</v>
      </c>
      <c r="G36" s="11" t="s">
        <v>74</v>
      </c>
      <c r="H36" s="11"/>
      <c r="I36" s="11" t="s">
        <v>75</v>
      </c>
      <c r="J36" s="11"/>
      <c r="K36" s="11"/>
      <c r="L36" s="11" t="s">
        <v>26</v>
      </c>
      <c r="M36" s="14">
        <v>20987.5</v>
      </c>
      <c r="N36" s="15">
        <v>45291</v>
      </c>
      <c r="O36" s="15"/>
      <c r="P36" s="14"/>
      <c r="Q36" s="27"/>
      <c r="R36" s="26"/>
    </row>
    <row r="37" spans="1:18" ht="30">
      <c r="A37" s="11" t="s">
        <v>18</v>
      </c>
      <c r="B37" s="12" t="s">
        <v>19</v>
      </c>
      <c r="C37" s="13" t="s">
        <v>20</v>
      </c>
      <c r="D37" s="27" t="s">
        <v>145</v>
      </c>
      <c r="E37" s="26" t="s">
        <v>69</v>
      </c>
      <c r="F37" s="13" t="s">
        <v>23</v>
      </c>
      <c r="G37" s="11" t="s">
        <v>70</v>
      </c>
      <c r="H37" s="11"/>
      <c r="I37" s="11" t="s">
        <v>71</v>
      </c>
      <c r="J37" s="11"/>
      <c r="K37" s="11"/>
      <c r="L37" s="11" t="s">
        <v>26</v>
      </c>
      <c r="M37" s="14">
        <v>3980.84</v>
      </c>
      <c r="N37" s="15">
        <v>44189</v>
      </c>
      <c r="O37" s="15"/>
      <c r="P37" s="14"/>
      <c r="Q37" s="27"/>
      <c r="R37" s="26"/>
    </row>
    <row r="38" spans="1:18" ht="25.5">
      <c r="A38" s="11" t="s">
        <v>18</v>
      </c>
      <c r="B38" s="12" t="s">
        <v>19</v>
      </c>
      <c r="C38" s="13" t="s">
        <v>20</v>
      </c>
      <c r="D38" s="27" t="s">
        <v>146</v>
      </c>
      <c r="E38" s="26" t="s">
        <v>147</v>
      </c>
      <c r="F38" s="13" t="s">
        <v>23</v>
      </c>
      <c r="G38" s="11" t="s">
        <v>148</v>
      </c>
      <c r="H38" s="11"/>
      <c r="I38" s="11" t="s">
        <v>149</v>
      </c>
      <c r="J38" s="11"/>
      <c r="K38" s="11"/>
      <c r="L38" s="11" t="s">
        <v>26</v>
      </c>
      <c r="M38" s="14">
        <v>450</v>
      </c>
      <c r="N38" s="15">
        <v>44189</v>
      </c>
      <c r="O38" s="15">
        <v>44561</v>
      </c>
      <c r="P38" s="14">
        <v>450</v>
      </c>
      <c r="Q38" s="27"/>
      <c r="R38" s="26"/>
    </row>
    <row r="39" spans="1:18" ht="25.5">
      <c r="A39" s="11" t="s">
        <v>18</v>
      </c>
      <c r="B39" s="12" t="s">
        <v>19</v>
      </c>
      <c r="C39" s="13" t="s">
        <v>20</v>
      </c>
      <c r="D39" s="27" t="s">
        <v>150</v>
      </c>
      <c r="E39" s="26" t="s">
        <v>151</v>
      </c>
      <c r="F39" s="13" t="s">
        <v>23</v>
      </c>
      <c r="G39" s="11" t="s">
        <v>152</v>
      </c>
      <c r="H39" s="11"/>
      <c r="I39" s="11" t="s">
        <v>153</v>
      </c>
      <c r="J39" s="11"/>
      <c r="K39" s="11"/>
      <c r="L39" s="11" t="s">
        <v>26</v>
      </c>
      <c r="M39" s="14">
        <v>1800</v>
      </c>
      <c r="N39" s="15">
        <v>43907</v>
      </c>
      <c r="O39" s="15">
        <v>43913</v>
      </c>
      <c r="P39" s="14">
        <v>1624</v>
      </c>
      <c r="Q39" s="27"/>
      <c r="R39" s="26"/>
    </row>
    <row r="40" spans="1:18" ht="25.5">
      <c r="A40" s="11" t="s">
        <v>18</v>
      </c>
      <c r="B40" s="12" t="s">
        <v>19</v>
      </c>
      <c r="C40" s="13" t="s">
        <v>20</v>
      </c>
      <c r="D40" s="27" t="s">
        <v>154</v>
      </c>
      <c r="E40" s="26" t="s">
        <v>155</v>
      </c>
      <c r="F40" s="13" t="s">
        <v>23</v>
      </c>
      <c r="G40" s="11" t="s">
        <v>152</v>
      </c>
      <c r="H40" s="11"/>
      <c r="I40" s="11" t="s">
        <v>153</v>
      </c>
      <c r="J40" s="11"/>
      <c r="K40" s="11"/>
      <c r="L40" s="11" t="s">
        <v>26</v>
      </c>
      <c r="M40" s="14">
        <v>1800</v>
      </c>
      <c r="N40" s="15">
        <v>44295</v>
      </c>
      <c r="O40" s="15">
        <v>44561</v>
      </c>
      <c r="P40" s="14">
        <v>1187</v>
      </c>
      <c r="Q40" s="27"/>
      <c r="R40" s="26"/>
    </row>
    <row r="41" spans="1:18" ht="45">
      <c r="A41" s="11" t="s">
        <v>18</v>
      </c>
      <c r="B41" s="12" t="s">
        <v>19</v>
      </c>
      <c r="C41" s="13" t="s">
        <v>20</v>
      </c>
      <c r="D41" s="28" t="s">
        <v>156</v>
      </c>
      <c r="E41" s="29" t="s">
        <v>157</v>
      </c>
      <c r="F41" s="13" t="s">
        <v>23</v>
      </c>
      <c r="G41" s="11" t="s">
        <v>158</v>
      </c>
      <c r="H41" s="11"/>
      <c r="I41" s="11" t="s">
        <v>159</v>
      </c>
      <c r="J41" s="11"/>
      <c r="K41" s="11"/>
      <c r="L41" s="11" t="s">
        <v>26</v>
      </c>
      <c r="M41" s="14">
        <v>2340.41</v>
      </c>
      <c r="N41" s="15">
        <v>43623</v>
      </c>
      <c r="O41" s="15"/>
      <c r="P41" s="14">
        <f>250</f>
        <v>250</v>
      </c>
      <c r="Q41" s="28"/>
      <c r="R41" s="29"/>
    </row>
    <row r="42" spans="1:18" ht="30">
      <c r="A42" s="11" t="s">
        <v>18</v>
      </c>
      <c r="B42" s="12" t="s">
        <v>19</v>
      </c>
      <c r="C42" s="13" t="s">
        <v>20</v>
      </c>
      <c r="D42" s="30" t="s">
        <v>160</v>
      </c>
      <c r="E42" s="31" t="s">
        <v>161</v>
      </c>
      <c r="F42" s="13" t="s">
        <v>23</v>
      </c>
      <c r="G42" s="11" t="s">
        <v>162</v>
      </c>
      <c r="H42" s="11"/>
      <c r="I42" s="11" t="s">
        <v>163</v>
      </c>
      <c r="J42" s="11"/>
      <c r="K42" s="11"/>
      <c r="L42" s="11" t="s">
        <v>26</v>
      </c>
      <c r="M42" s="14">
        <v>708</v>
      </c>
      <c r="N42" s="15">
        <v>42907</v>
      </c>
      <c r="O42" s="15"/>
      <c r="P42" s="14"/>
      <c r="Q42" s="30"/>
      <c r="R42" s="31"/>
    </row>
    <row r="43" spans="1:18" ht="30">
      <c r="A43" s="11" t="s">
        <v>18</v>
      </c>
      <c r="B43" s="12" t="s">
        <v>19</v>
      </c>
      <c r="C43" s="13" t="s">
        <v>20</v>
      </c>
      <c r="D43" s="25" t="s">
        <v>164</v>
      </c>
      <c r="E43" s="32" t="s">
        <v>165</v>
      </c>
      <c r="F43" s="13" t="s">
        <v>23</v>
      </c>
      <c r="G43" s="11" t="s">
        <v>166</v>
      </c>
      <c r="H43" s="11"/>
      <c r="I43" s="11" t="s">
        <v>167</v>
      </c>
      <c r="J43" s="11"/>
      <c r="K43" s="11"/>
      <c r="L43" s="11" t="s">
        <v>26</v>
      </c>
      <c r="M43" s="14">
        <v>75</v>
      </c>
      <c r="N43" s="15">
        <v>43013</v>
      </c>
      <c r="O43" s="15"/>
      <c r="P43" s="14"/>
      <c r="Q43" s="25"/>
      <c r="R43" s="32"/>
    </row>
    <row r="44" spans="1:18" ht="30">
      <c r="A44" s="11" t="s">
        <v>18</v>
      </c>
      <c r="B44" s="12" t="s">
        <v>19</v>
      </c>
      <c r="C44" s="13" t="s">
        <v>20</v>
      </c>
      <c r="D44" s="25">
        <v>7573263654</v>
      </c>
      <c r="E44" s="33" t="s">
        <v>168</v>
      </c>
      <c r="F44" s="13" t="s">
        <v>23</v>
      </c>
      <c r="G44" s="25" t="s">
        <v>169</v>
      </c>
      <c r="H44" s="34"/>
      <c r="I44" s="11" t="s">
        <v>170</v>
      </c>
      <c r="J44" s="11"/>
      <c r="K44" s="11"/>
      <c r="L44" s="11" t="s">
        <v>26</v>
      </c>
      <c r="M44" s="14">
        <v>700</v>
      </c>
      <c r="N44" s="15">
        <v>43241</v>
      </c>
      <c r="O44" s="15">
        <v>44238</v>
      </c>
      <c r="P44" s="14">
        <v>700</v>
      </c>
      <c r="Q44" s="25"/>
      <c r="R44" s="33"/>
    </row>
    <row r="45" spans="1:18" ht="60">
      <c r="A45" s="11" t="s">
        <v>18</v>
      </c>
      <c r="B45" s="12" t="s">
        <v>19</v>
      </c>
      <c r="C45" s="13" t="s">
        <v>20</v>
      </c>
      <c r="D45" s="25">
        <v>7607616353</v>
      </c>
      <c r="E45" s="33" t="s">
        <v>171</v>
      </c>
      <c r="F45" s="11" t="s">
        <v>172</v>
      </c>
      <c r="G45" s="11" t="s">
        <v>173</v>
      </c>
      <c r="H45" s="11"/>
      <c r="I45" s="11" t="s">
        <v>174</v>
      </c>
      <c r="J45" s="11"/>
      <c r="K45" s="11"/>
      <c r="L45" s="11" t="s">
        <v>26</v>
      </c>
      <c r="M45" s="14">
        <v>50000</v>
      </c>
      <c r="N45" s="15">
        <v>43686</v>
      </c>
      <c r="O45" s="15"/>
      <c r="P45" s="14"/>
      <c r="Q45" s="25"/>
      <c r="R45" s="33"/>
    </row>
    <row r="46" spans="1:18" ht="60">
      <c r="A46" s="11" t="s">
        <v>18</v>
      </c>
      <c r="B46" s="12" t="s">
        <v>19</v>
      </c>
      <c r="C46" s="13" t="s">
        <v>20</v>
      </c>
      <c r="D46" s="25">
        <v>7607616353</v>
      </c>
      <c r="E46" s="33" t="s">
        <v>171</v>
      </c>
      <c r="F46" s="11" t="s">
        <v>172</v>
      </c>
      <c r="G46" s="11" t="s">
        <v>175</v>
      </c>
      <c r="H46" s="11"/>
      <c r="I46" s="11" t="s">
        <v>176</v>
      </c>
      <c r="J46" s="11"/>
      <c r="K46" s="11"/>
      <c r="L46" s="11" t="s">
        <v>26</v>
      </c>
      <c r="M46" s="14">
        <v>27000</v>
      </c>
      <c r="N46" s="15">
        <v>43686</v>
      </c>
      <c r="O46" s="15"/>
      <c r="P46" s="14"/>
      <c r="Q46" s="25"/>
      <c r="R46" s="33"/>
    </row>
    <row r="47" spans="1:18" ht="60">
      <c r="A47" s="11" t="s">
        <v>18</v>
      </c>
      <c r="B47" s="12" t="s">
        <v>19</v>
      </c>
      <c r="C47" s="13" t="s">
        <v>20</v>
      </c>
      <c r="D47" s="25">
        <v>7607616353</v>
      </c>
      <c r="E47" s="33" t="s">
        <v>171</v>
      </c>
      <c r="F47" s="11" t="s">
        <v>172</v>
      </c>
      <c r="G47" s="11" t="s">
        <v>177</v>
      </c>
      <c r="H47" s="11"/>
      <c r="I47" s="11" t="s">
        <v>178</v>
      </c>
      <c r="J47" s="11"/>
      <c r="K47" s="11"/>
      <c r="L47" s="11" t="s">
        <v>179</v>
      </c>
      <c r="M47" s="14"/>
      <c r="N47" s="15"/>
      <c r="O47" s="15"/>
      <c r="P47" s="14"/>
      <c r="Q47" s="25"/>
      <c r="R47" s="33"/>
    </row>
    <row r="48" spans="1:18" ht="60">
      <c r="A48" s="11" t="s">
        <v>18</v>
      </c>
      <c r="B48" s="12" t="s">
        <v>19</v>
      </c>
      <c r="C48" s="13" t="s">
        <v>20</v>
      </c>
      <c r="D48" s="25">
        <v>7607616353</v>
      </c>
      <c r="E48" s="33" t="s">
        <v>171</v>
      </c>
      <c r="F48" s="11" t="s">
        <v>172</v>
      </c>
      <c r="G48" s="11" t="s">
        <v>180</v>
      </c>
      <c r="H48" s="11"/>
      <c r="I48" s="27" t="s">
        <v>181</v>
      </c>
      <c r="J48" s="11"/>
      <c r="K48" s="11"/>
      <c r="L48" s="11" t="s">
        <v>179</v>
      </c>
      <c r="M48" s="14"/>
      <c r="N48" s="15"/>
      <c r="O48" s="15"/>
      <c r="P48" s="14"/>
      <c r="Q48" s="25"/>
      <c r="R48" s="33"/>
    </row>
    <row r="49" spans="1:18" ht="60">
      <c r="A49" s="11" t="s">
        <v>18</v>
      </c>
      <c r="B49" s="12" t="s">
        <v>19</v>
      </c>
      <c r="C49" s="13" t="s">
        <v>20</v>
      </c>
      <c r="D49" s="25">
        <v>7607616353</v>
      </c>
      <c r="E49" s="33" t="s">
        <v>171</v>
      </c>
      <c r="F49" s="11" t="s">
        <v>172</v>
      </c>
      <c r="G49" s="11" t="s">
        <v>182</v>
      </c>
      <c r="H49" s="11"/>
      <c r="I49" s="27" t="s">
        <v>183</v>
      </c>
      <c r="J49" s="11"/>
      <c r="K49" s="11"/>
      <c r="L49" s="11" t="s">
        <v>179</v>
      </c>
      <c r="M49" s="14"/>
      <c r="N49" s="15"/>
      <c r="O49" s="15"/>
      <c r="P49" s="14"/>
      <c r="Q49" s="25"/>
      <c r="R49" s="33"/>
    </row>
    <row r="50" spans="1:18" ht="60">
      <c r="A50" s="11" t="s">
        <v>18</v>
      </c>
      <c r="B50" s="12" t="s">
        <v>19</v>
      </c>
      <c r="C50" s="13" t="s">
        <v>20</v>
      </c>
      <c r="D50" s="25">
        <v>7607616353</v>
      </c>
      <c r="E50" s="33" t="s">
        <v>171</v>
      </c>
      <c r="F50" s="11" t="s">
        <v>172</v>
      </c>
      <c r="G50" s="11" t="s">
        <v>184</v>
      </c>
      <c r="H50" s="11"/>
      <c r="I50" s="27" t="s">
        <v>185</v>
      </c>
      <c r="J50" s="11"/>
      <c r="K50" s="11"/>
      <c r="L50" s="11" t="s">
        <v>179</v>
      </c>
      <c r="M50" s="14"/>
      <c r="N50" s="15"/>
      <c r="O50" s="15"/>
      <c r="P50" s="14"/>
      <c r="Q50" s="25"/>
      <c r="R50" s="33"/>
    </row>
    <row r="51" spans="1:18" ht="60">
      <c r="A51" s="11" t="s">
        <v>18</v>
      </c>
      <c r="B51" s="12" t="s">
        <v>19</v>
      </c>
      <c r="C51" s="13" t="s">
        <v>20</v>
      </c>
      <c r="D51" s="25">
        <v>7607616353</v>
      </c>
      <c r="E51" s="33" t="s">
        <v>171</v>
      </c>
      <c r="F51" s="11" t="s">
        <v>172</v>
      </c>
      <c r="G51" s="11" t="s">
        <v>186</v>
      </c>
      <c r="H51" s="11"/>
      <c r="I51" s="27" t="s">
        <v>187</v>
      </c>
      <c r="J51" s="11"/>
      <c r="K51" s="11"/>
      <c r="L51" s="11" t="s">
        <v>179</v>
      </c>
      <c r="M51" s="14"/>
      <c r="N51" s="15"/>
      <c r="O51" s="15"/>
      <c r="P51" s="14"/>
      <c r="Q51" s="25"/>
      <c r="R51" s="33"/>
    </row>
    <row r="52" spans="1:18" ht="45">
      <c r="A52" s="11" t="s">
        <v>18</v>
      </c>
      <c r="B52" s="12" t="s">
        <v>19</v>
      </c>
      <c r="C52" s="13" t="s">
        <v>20</v>
      </c>
      <c r="D52" s="25" t="s">
        <v>188</v>
      </c>
      <c r="E52" s="32" t="s">
        <v>189</v>
      </c>
      <c r="F52" s="13" t="s">
        <v>23</v>
      </c>
      <c r="G52" s="11" t="s">
        <v>190</v>
      </c>
      <c r="H52" s="11"/>
      <c r="I52" s="27" t="s">
        <v>191</v>
      </c>
      <c r="J52" s="11"/>
      <c r="K52" s="11"/>
      <c r="L52" s="11"/>
      <c r="M52" s="14"/>
      <c r="N52" s="15"/>
      <c r="O52" s="15"/>
      <c r="P52" s="14"/>
      <c r="Q52" s="25"/>
      <c r="R52" s="32"/>
    </row>
    <row r="53" spans="1:18" ht="45">
      <c r="A53" s="11" t="s">
        <v>18</v>
      </c>
      <c r="B53" s="12" t="s">
        <v>19</v>
      </c>
      <c r="C53" s="13" t="s">
        <v>20</v>
      </c>
      <c r="D53" s="25" t="s">
        <v>192</v>
      </c>
      <c r="E53" s="32" t="s">
        <v>189</v>
      </c>
      <c r="F53" s="13" t="s">
        <v>23</v>
      </c>
      <c r="G53" s="35" t="s">
        <v>193</v>
      </c>
      <c r="H53" s="11"/>
      <c r="I53" s="28" t="s">
        <v>194</v>
      </c>
      <c r="J53" s="11"/>
      <c r="K53" s="11"/>
      <c r="L53" s="11" t="s">
        <v>26</v>
      </c>
      <c r="M53" s="14">
        <v>1000</v>
      </c>
      <c r="N53" s="15"/>
      <c r="O53" s="15"/>
      <c r="P53" s="14"/>
      <c r="Q53" s="25"/>
      <c r="R53" s="32"/>
    </row>
    <row r="54" spans="1:18" ht="30">
      <c r="A54" s="11" t="s">
        <v>18</v>
      </c>
      <c r="B54" s="12" t="s">
        <v>19</v>
      </c>
      <c r="C54" s="13" t="s">
        <v>20</v>
      </c>
      <c r="D54" s="25" t="s">
        <v>195</v>
      </c>
      <c r="E54" s="31" t="s">
        <v>196</v>
      </c>
      <c r="F54" s="13" t="s">
        <v>23</v>
      </c>
      <c r="G54" s="11" t="s">
        <v>197</v>
      </c>
      <c r="H54" s="11"/>
      <c r="I54" s="11" t="s">
        <v>198</v>
      </c>
      <c r="J54" s="11"/>
      <c r="K54" s="11"/>
      <c r="L54" s="11" t="s">
        <v>26</v>
      </c>
      <c r="M54" s="14">
        <v>350</v>
      </c>
      <c r="N54" s="15">
        <v>43420</v>
      </c>
      <c r="O54" s="15"/>
      <c r="P54" s="14"/>
      <c r="Q54" s="25"/>
      <c r="R54" s="31"/>
    </row>
    <row r="55" spans="1:18" ht="25.5">
      <c r="A55" s="11" t="s">
        <v>18</v>
      </c>
      <c r="B55" s="12" t="s">
        <v>19</v>
      </c>
      <c r="C55" s="13" t="s">
        <v>20</v>
      </c>
      <c r="D55" s="25" t="s">
        <v>199</v>
      </c>
      <c r="E55" s="31" t="s">
        <v>200</v>
      </c>
      <c r="F55" s="13" t="s">
        <v>23</v>
      </c>
      <c r="G55" s="11" t="s">
        <v>42</v>
      </c>
      <c r="H55" s="36"/>
      <c r="I55" s="11" t="s">
        <v>201</v>
      </c>
      <c r="J55" s="11"/>
      <c r="K55" s="11"/>
      <c r="L55" s="11" t="s">
        <v>26</v>
      </c>
      <c r="M55" s="14">
        <v>198</v>
      </c>
      <c r="N55" s="15">
        <v>43637</v>
      </c>
      <c r="O55" s="15"/>
      <c r="P55" s="14"/>
      <c r="Q55" s="25"/>
      <c r="R55" s="31"/>
    </row>
    <row r="56" spans="1:18" ht="30">
      <c r="A56" s="11" t="s">
        <v>18</v>
      </c>
      <c r="B56" s="12" t="s">
        <v>19</v>
      </c>
      <c r="C56" s="13" t="s">
        <v>20</v>
      </c>
      <c r="D56" s="25" t="s">
        <v>202</v>
      </c>
      <c r="E56" s="32" t="s">
        <v>203</v>
      </c>
      <c r="F56" s="13" t="s">
        <v>23</v>
      </c>
      <c r="G56" s="11" t="s">
        <v>204</v>
      </c>
      <c r="H56" s="11"/>
      <c r="I56" s="11" t="s">
        <v>205</v>
      </c>
      <c r="J56" s="11"/>
      <c r="K56" s="11"/>
      <c r="L56" s="11" t="s">
        <v>26</v>
      </c>
      <c r="M56" s="14">
        <v>1400</v>
      </c>
      <c r="N56" s="15">
        <v>43472</v>
      </c>
      <c r="O56" s="15">
        <v>43830</v>
      </c>
      <c r="P56" s="14">
        <v>1400</v>
      </c>
      <c r="Q56" s="25"/>
      <c r="R56" s="32"/>
    </row>
    <row r="57" spans="1:18" ht="45">
      <c r="A57" s="11" t="s">
        <v>18</v>
      </c>
      <c r="B57" s="12" t="s">
        <v>19</v>
      </c>
      <c r="C57" s="13" t="s">
        <v>20</v>
      </c>
      <c r="D57" s="28" t="s">
        <v>206</v>
      </c>
      <c r="E57" s="31" t="s">
        <v>207</v>
      </c>
      <c r="F57" s="13" t="s">
        <v>23</v>
      </c>
      <c r="G57" s="28" t="s">
        <v>208</v>
      </c>
      <c r="H57" s="11"/>
      <c r="I57" s="11" t="s">
        <v>209</v>
      </c>
      <c r="J57" s="11"/>
      <c r="K57" s="11"/>
      <c r="L57" s="11" t="s">
        <v>26</v>
      </c>
      <c r="M57" s="14">
        <v>23770.49</v>
      </c>
      <c r="N57" s="15">
        <v>43643</v>
      </c>
      <c r="O57" s="15"/>
      <c r="P57" s="14"/>
      <c r="Q57" s="28"/>
      <c r="R57" s="31"/>
    </row>
    <row r="58" spans="1:18" ht="45">
      <c r="A58" s="11" t="s">
        <v>18</v>
      </c>
      <c r="B58" s="12" t="s">
        <v>19</v>
      </c>
      <c r="C58" s="13" t="s">
        <v>20</v>
      </c>
      <c r="D58" s="28" t="s">
        <v>210</v>
      </c>
      <c r="E58" s="31" t="s">
        <v>211</v>
      </c>
      <c r="F58" s="13" t="s">
        <v>23</v>
      </c>
      <c r="G58" s="11" t="s">
        <v>212</v>
      </c>
      <c r="H58" s="37"/>
      <c r="I58" s="28" t="s">
        <v>213</v>
      </c>
      <c r="J58" s="11"/>
      <c r="K58" s="11"/>
      <c r="L58" s="11" t="s">
        <v>26</v>
      </c>
      <c r="M58" s="38">
        <v>709.02</v>
      </c>
      <c r="N58" s="15">
        <v>43643</v>
      </c>
      <c r="O58" s="15"/>
      <c r="P58" s="14"/>
      <c r="Q58" s="28"/>
      <c r="R58" s="31"/>
    </row>
    <row r="59" spans="1:18" ht="25.5">
      <c r="A59" s="11" t="s">
        <v>18</v>
      </c>
      <c r="B59" s="12" t="s">
        <v>19</v>
      </c>
      <c r="C59" s="13" t="s">
        <v>20</v>
      </c>
      <c r="D59" s="25" t="s">
        <v>214</v>
      </c>
      <c r="E59" s="32" t="s">
        <v>215</v>
      </c>
      <c r="F59" s="13" t="s">
        <v>23</v>
      </c>
      <c r="G59" s="11" t="s">
        <v>216</v>
      </c>
      <c r="H59" s="11"/>
      <c r="I59" s="11" t="s">
        <v>217</v>
      </c>
      <c r="J59" s="11"/>
      <c r="K59" s="11"/>
      <c r="L59" s="11" t="s">
        <v>26</v>
      </c>
      <c r="M59" s="14">
        <v>200</v>
      </c>
      <c r="N59" s="15">
        <v>43679</v>
      </c>
      <c r="O59" s="15"/>
      <c r="P59" s="14"/>
      <c r="Q59" s="25"/>
      <c r="R59" s="32"/>
    </row>
    <row r="60" spans="1:18" ht="90">
      <c r="A60" s="11" t="s">
        <v>18</v>
      </c>
      <c r="B60" s="12" t="s">
        <v>19</v>
      </c>
      <c r="C60" s="13" t="s">
        <v>20</v>
      </c>
      <c r="D60" s="25" t="s">
        <v>218</v>
      </c>
      <c r="E60" s="31" t="s">
        <v>219</v>
      </c>
      <c r="F60" s="13" t="s">
        <v>23</v>
      </c>
      <c r="G60" s="25" t="s">
        <v>220</v>
      </c>
      <c r="H60" s="11"/>
      <c r="I60" s="27" t="s">
        <v>221</v>
      </c>
      <c r="J60" s="27"/>
      <c r="K60" s="27"/>
      <c r="L60" s="27" t="s">
        <v>26</v>
      </c>
      <c r="M60" s="39">
        <v>28500</v>
      </c>
      <c r="N60" s="40">
        <v>43726</v>
      </c>
      <c r="O60" s="40"/>
      <c r="P60" s="39">
        <v>9500</v>
      </c>
      <c r="Q60" s="25"/>
      <c r="R60" s="31"/>
    </row>
    <row r="61" spans="1:18" ht="75">
      <c r="A61" s="11" t="s">
        <v>18</v>
      </c>
      <c r="B61" s="12" t="s">
        <v>19</v>
      </c>
      <c r="C61" s="13" t="s">
        <v>20</v>
      </c>
      <c r="D61" s="25" t="s">
        <v>222</v>
      </c>
      <c r="E61" s="31" t="s">
        <v>223</v>
      </c>
      <c r="F61" s="13" t="s">
        <v>23</v>
      </c>
      <c r="G61" s="30" t="s">
        <v>224</v>
      </c>
      <c r="H61" s="11"/>
      <c r="I61" s="27" t="s">
        <v>225</v>
      </c>
      <c r="J61" s="27"/>
      <c r="K61" s="27"/>
      <c r="L61" s="27" t="s">
        <v>26</v>
      </c>
      <c r="M61" s="39">
        <v>14250</v>
      </c>
      <c r="N61" s="40">
        <v>43749</v>
      </c>
      <c r="O61" s="40"/>
      <c r="P61" s="39">
        <f>4750</f>
        <v>4750</v>
      </c>
      <c r="Q61" s="25"/>
      <c r="R61" s="31"/>
    </row>
    <row r="62" spans="1:18" ht="75">
      <c r="A62" s="11" t="s">
        <v>18</v>
      </c>
      <c r="B62" s="12" t="s">
        <v>19</v>
      </c>
      <c r="C62" s="13" t="s">
        <v>20</v>
      </c>
      <c r="D62" s="25" t="s">
        <v>226</v>
      </c>
      <c r="E62" s="31" t="s">
        <v>227</v>
      </c>
      <c r="F62" s="13" t="s">
        <v>23</v>
      </c>
      <c r="G62" s="30" t="s">
        <v>228</v>
      </c>
      <c r="H62" s="11"/>
      <c r="I62" s="27" t="s">
        <v>229</v>
      </c>
      <c r="J62" s="27"/>
      <c r="K62" s="27"/>
      <c r="L62" s="27" t="s">
        <v>26</v>
      </c>
      <c r="M62" s="39">
        <v>14250</v>
      </c>
      <c r="N62" s="40">
        <v>43749</v>
      </c>
      <c r="O62" s="40"/>
      <c r="P62" s="39">
        <f>4750</f>
        <v>4750</v>
      </c>
      <c r="Q62" s="25"/>
      <c r="R62" s="31"/>
    </row>
    <row r="63" spans="1:18" ht="45">
      <c r="A63" s="11" t="s">
        <v>18</v>
      </c>
      <c r="B63" s="12" t="s">
        <v>19</v>
      </c>
      <c r="C63" s="13" t="s">
        <v>20</v>
      </c>
      <c r="D63" s="28" t="s">
        <v>230</v>
      </c>
      <c r="E63" s="31" t="s">
        <v>231</v>
      </c>
      <c r="F63" s="13" t="s">
        <v>23</v>
      </c>
      <c r="G63" s="11" t="s">
        <v>232</v>
      </c>
      <c r="H63" s="11"/>
      <c r="I63" s="11" t="s">
        <v>233</v>
      </c>
      <c r="J63" s="11"/>
      <c r="K63" s="11"/>
      <c r="L63" s="11" t="s">
        <v>26</v>
      </c>
      <c r="M63" s="14">
        <v>12400</v>
      </c>
      <c r="N63" s="15">
        <v>43781</v>
      </c>
      <c r="O63" s="15"/>
      <c r="P63" s="39"/>
      <c r="Q63" s="28"/>
      <c r="R63" s="31"/>
    </row>
    <row r="64" spans="1:18" ht="30">
      <c r="A64" s="11" t="s">
        <v>18</v>
      </c>
      <c r="B64" s="12" t="s">
        <v>19</v>
      </c>
      <c r="C64" s="13" t="s">
        <v>20</v>
      </c>
      <c r="D64" s="25" t="s">
        <v>234</v>
      </c>
      <c r="E64" s="31" t="s">
        <v>235</v>
      </c>
      <c r="F64" s="13" t="s">
        <v>23</v>
      </c>
      <c r="G64" s="27" t="s">
        <v>236</v>
      </c>
      <c r="H64" s="27"/>
      <c r="I64" s="27" t="s">
        <v>237</v>
      </c>
      <c r="J64" s="27"/>
      <c r="K64" s="27"/>
      <c r="L64" s="27" t="s">
        <v>26</v>
      </c>
      <c r="M64" s="39">
        <v>3056.87</v>
      </c>
      <c r="N64" s="40">
        <v>43812</v>
      </c>
      <c r="O64" s="40"/>
      <c r="P64" s="39"/>
      <c r="Q64" s="25"/>
      <c r="R64" s="31"/>
    </row>
    <row r="65" spans="1:18" ht="60">
      <c r="A65" s="11" t="s">
        <v>18</v>
      </c>
      <c r="B65" s="12" t="s">
        <v>19</v>
      </c>
      <c r="C65" s="13" t="s">
        <v>20</v>
      </c>
      <c r="D65" s="25" t="s">
        <v>238</v>
      </c>
      <c r="E65" s="41" t="s">
        <v>239</v>
      </c>
      <c r="F65" s="13" t="s">
        <v>23</v>
      </c>
      <c r="G65" s="27" t="s">
        <v>240</v>
      </c>
      <c r="H65" s="27"/>
      <c r="I65" s="27" t="s">
        <v>241</v>
      </c>
      <c r="J65" s="27"/>
      <c r="K65" s="27"/>
      <c r="L65" s="27" t="s">
        <v>26</v>
      </c>
      <c r="M65" s="39">
        <v>7077.5</v>
      </c>
      <c r="N65" s="40">
        <v>43822</v>
      </c>
      <c r="O65" s="40">
        <v>44305</v>
      </c>
      <c r="P65" s="39">
        <v>7077.5</v>
      </c>
      <c r="Q65" s="25"/>
      <c r="R65" s="41"/>
    </row>
    <row r="66" spans="1:18" ht="60">
      <c r="A66" s="11" t="s">
        <v>18</v>
      </c>
      <c r="B66" s="12" t="s">
        <v>19</v>
      </c>
      <c r="C66" s="13" t="s">
        <v>20</v>
      </c>
      <c r="D66" s="25" t="s">
        <v>242</v>
      </c>
      <c r="E66" s="31" t="s">
        <v>243</v>
      </c>
      <c r="F66" s="13" t="s">
        <v>23</v>
      </c>
      <c r="G66" s="27" t="s">
        <v>236</v>
      </c>
      <c r="H66" s="11"/>
      <c r="I66" s="27" t="s">
        <v>237</v>
      </c>
      <c r="J66" s="27"/>
      <c r="K66" s="27"/>
      <c r="L66" s="27" t="s">
        <v>26</v>
      </c>
      <c r="M66" s="39">
        <v>4090.63</v>
      </c>
      <c r="N66" s="40">
        <v>43900</v>
      </c>
      <c r="O66" s="40">
        <v>44384</v>
      </c>
      <c r="P66" s="39">
        <v>4090.63</v>
      </c>
      <c r="Q66" s="25"/>
      <c r="R66" s="31"/>
    </row>
    <row r="67" spans="1:18" ht="45">
      <c r="A67" s="11" t="s">
        <v>18</v>
      </c>
      <c r="B67" s="12" t="s">
        <v>19</v>
      </c>
      <c r="C67" s="13" t="s">
        <v>20</v>
      </c>
      <c r="D67" s="25" t="s">
        <v>244</v>
      </c>
      <c r="E67" s="32" t="s">
        <v>245</v>
      </c>
      <c r="F67" s="13" t="s">
        <v>23</v>
      </c>
      <c r="G67" s="42" t="s">
        <v>204</v>
      </c>
      <c r="H67" s="42"/>
      <c r="I67" s="42" t="s">
        <v>205</v>
      </c>
      <c r="J67" s="42"/>
      <c r="K67" s="42"/>
      <c r="L67" s="42" t="s">
        <v>26</v>
      </c>
      <c r="M67" s="43">
        <v>1400</v>
      </c>
      <c r="N67" s="44">
        <v>43837</v>
      </c>
      <c r="O67" s="45">
        <v>44196</v>
      </c>
      <c r="P67" s="46">
        <v>1400</v>
      </c>
      <c r="Q67" s="25"/>
      <c r="R67" s="32"/>
    </row>
    <row r="68" spans="1:18" ht="45">
      <c r="A68" s="11" t="s">
        <v>18</v>
      </c>
      <c r="B68" s="12" t="s">
        <v>19</v>
      </c>
      <c r="C68" s="13" t="s">
        <v>20</v>
      </c>
      <c r="D68" s="25" t="s">
        <v>246</v>
      </c>
      <c r="E68" s="29" t="s">
        <v>247</v>
      </c>
      <c r="F68" s="13" t="s">
        <v>23</v>
      </c>
      <c r="G68" s="11" t="s">
        <v>248</v>
      </c>
      <c r="H68" s="11"/>
      <c r="I68" s="11" t="s">
        <v>249</v>
      </c>
      <c r="J68" s="11"/>
      <c r="K68" s="11"/>
      <c r="L68" s="11" t="s">
        <v>26</v>
      </c>
      <c r="M68" s="14">
        <v>3278.68</v>
      </c>
      <c r="N68" s="15">
        <v>43987</v>
      </c>
      <c r="O68" s="15"/>
      <c r="P68" s="14"/>
      <c r="Q68" s="25"/>
      <c r="R68" s="29"/>
    </row>
    <row r="69" spans="1:18" ht="60">
      <c r="A69" s="11" t="s">
        <v>18</v>
      </c>
      <c r="B69" s="12" t="s">
        <v>19</v>
      </c>
      <c r="C69" s="13" t="s">
        <v>20</v>
      </c>
      <c r="D69" s="25" t="s">
        <v>250</v>
      </c>
      <c r="E69" s="31" t="s">
        <v>251</v>
      </c>
      <c r="F69" s="13" t="s">
        <v>23</v>
      </c>
      <c r="G69" s="47" t="s">
        <v>252</v>
      </c>
      <c r="H69" s="11"/>
      <c r="I69" s="34" t="s">
        <v>253</v>
      </c>
      <c r="J69" s="11"/>
      <c r="K69" s="11"/>
      <c r="L69" s="11" t="s">
        <v>26</v>
      </c>
      <c r="M69" s="14">
        <v>13389.44</v>
      </c>
      <c r="N69" s="15">
        <v>44000</v>
      </c>
      <c r="O69" s="15"/>
      <c r="P69" s="14">
        <f>3476.16+6338.88+1684.96</f>
        <v>11500</v>
      </c>
      <c r="Q69" s="25"/>
      <c r="R69" s="31"/>
    </row>
    <row r="70" spans="1:18" ht="45">
      <c r="A70" s="11" t="s">
        <v>18</v>
      </c>
      <c r="B70" s="12" t="s">
        <v>19</v>
      </c>
      <c r="C70" s="13" t="s">
        <v>20</v>
      </c>
      <c r="D70" s="25" t="s">
        <v>254</v>
      </c>
      <c r="E70" s="31" t="s">
        <v>255</v>
      </c>
      <c r="F70" s="13" t="s">
        <v>23</v>
      </c>
      <c r="G70" s="27" t="s">
        <v>236</v>
      </c>
      <c r="H70" s="27"/>
      <c r="I70" s="27" t="s">
        <v>237</v>
      </c>
      <c r="J70" s="11"/>
      <c r="K70" s="11"/>
      <c r="L70" s="11" t="s">
        <v>26</v>
      </c>
      <c r="M70" s="14">
        <v>360</v>
      </c>
      <c r="N70" s="15">
        <v>44041</v>
      </c>
      <c r="O70" s="15">
        <v>44365</v>
      </c>
      <c r="P70" s="14">
        <v>360</v>
      </c>
      <c r="Q70" s="25"/>
      <c r="R70" s="31"/>
    </row>
    <row r="71" spans="1:18" ht="45">
      <c r="A71" s="11" t="s">
        <v>18</v>
      </c>
      <c r="B71" s="12" t="s">
        <v>19</v>
      </c>
      <c r="C71" s="13" t="s">
        <v>20</v>
      </c>
      <c r="D71" s="25" t="s">
        <v>256</v>
      </c>
      <c r="E71" s="31" t="s">
        <v>257</v>
      </c>
      <c r="F71" s="13" t="s">
        <v>23</v>
      </c>
      <c r="G71" s="11" t="s">
        <v>258</v>
      </c>
      <c r="H71" s="11"/>
      <c r="I71" s="11" t="s">
        <v>259</v>
      </c>
      <c r="J71" s="11"/>
      <c r="K71" s="11"/>
      <c r="L71" s="11" t="s">
        <v>26</v>
      </c>
      <c r="M71" s="14">
        <v>457.4</v>
      </c>
      <c r="N71" s="15">
        <v>44076</v>
      </c>
      <c r="O71" s="15">
        <v>44434</v>
      </c>
      <c r="P71" s="14">
        <v>457.4</v>
      </c>
      <c r="Q71" s="25"/>
      <c r="R71" s="31"/>
    </row>
    <row r="72" spans="1:18" ht="45">
      <c r="A72" s="11" t="s">
        <v>18</v>
      </c>
      <c r="B72" s="12" t="s">
        <v>19</v>
      </c>
      <c r="C72" s="13" t="s">
        <v>20</v>
      </c>
      <c r="D72" s="25" t="s">
        <v>260</v>
      </c>
      <c r="E72" s="48" t="s">
        <v>261</v>
      </c>
      <c r="F72" s="13" t="s">
        <v>23</v>
      </c>
      <c r="G72" s="30" t="s">
        <v>262</v>
      </c>
      <c r="H72" s="11"/>
      <c r="I72" s="11" t="s">
        <v>263</v>
      </c>
      <c r="J72" s="11"/>
      <c r="K72" s="11"/>
      <c r="L72" s="11" t="s">
        <v>26</v>
      </c>
      <c r="M72" s="14">
        <v>10000</v>
      </c>
      <c r="N72" s="15">
        <v>44078</v>
      </c>
      <c r="O72" s="15"/>
      <c r="P72" s="14">
        <f>2500+2500</f>
        <v>5000</v>
      </c>
      <c r="Q72" s="25"/>
      <c r="R72" s="48"/>
    </row>
    <row r="73" spans="1:18" ht="45">
      <c r="A73" s="11" t="s">
        <v>18</v>
      </c>
      <c r="B73" s="12" t="s">
        <v>19</v>
      </c>
      <c r="C73" s="13" t="s">
        <v>20</v>
      </c>
      <c r="D73" s="30" t="s">
        <v>264</v>
      </c>
      <c r="E73" s="31" t="s">
        <v>265</v>
      </c>
      <c r="F73" s="13" t="s">
        <v>23</v>
      </c>
      <c r="G73" s="11" t="s">
        <v>158</v>
      </c>
      <c r="H73" s="11"/>
      <c r="I73" s="11" t="s">
        <v>159</v>
      </c>
      <c r="J73" s="11"/>
      <c r="K73" s="11"/>
      <c r="L73" s="11" t="s">
        <v>26</v>
      </c>
      <c r="M73" s="14">
        <v>43606.56</v>
      </c>
      <c r="N73" s="15">
        <v>44155</v>
      </c>
      <c r="O73" s="15"/>
      <c r="P73" s="14">
        <f>7000+6050+250</f>
        <v>13300</v>
      </c>
      <c r="Q73" s="30"/>
      <c r="R73" s="31"/>
    </row>
    <row r="74" spans="1:18" ht="45">
      <c r="A74" s="11" t="s">
        <v>18</v>
      </c>
      <c r="B74" s="12" t="s">
        <v>19</v>
      </c>
      <c r="C74" s="13" t="s">
        <v>20</v>
      </c>
      <c r="D74" s="30" t="s">
        <v>264</v>
      </c>
      <c r="E74" s="31" t="s">
        <v>265</v>
      </c>
      <c r="F74" s="13" t="s">
        <v>23</v>
      </c>
      <c r="G74" s="49">
        <v>2151450463</v>
      </c>
      <c r="H74" s="11"/>
      <c r="I74" s="11" t="s">
        <v>266</v>
      </c>
      <c r="J74" s="11"/>
      <c r="K74" s="11"/>
      <c r="L74" s="11" t="s">
        <v>179</v>
      </c>
      <c r="M74" s="14"/>
      <c r="N74" s="15"/>
      <c r="O74" s="15"/>
      <c r="P74" s="14"/>
      <c r="Q74" s="30"/>
      <c r="R74" s="31"/>
    </row>
    <row r="75" spans="1:18" ht="45">
      <c r="A75" s="11" t="s">
        <v>18</v>
      </c>
      <c r="B75" s="12" t="s">
        <v>19</v>
      </c>
      <c r="C75" s="13" t="s">
        <v>20</v>
      </c>
      <c r="D75" s="28" t="s">
        <v>267</v>
      </c>
      <c r="E75" s="31" t="s">
        <v>268</v>
      </c>
      <c r="F75" s="13" t="s">
        <v>23</v>
      </c>
      <c r="G75" s="28" t="s">
        <v>208</v>
      </c>
      <c r="H75" s="11"/>
      <c r="I75" s="11" t="s">
        <v>209</v>
      </c>
      <c r="J75" s="11"/>
      <c r="K75" s="11"/>
      <c r="L75" s="11" t="s">
        <v>26</v>
      </c>
      <c r="M75" s="14">
        <v>16393.44</v>
      </c>
      <c r="N75" s="15">
        <v>44109</v>
      </c>
      <c r="O75" s="15" t="s">
        <v>269</v>
      </c>
      <c r="P75" s="14">
        <v>16393.44</v>
      </c>
      <c r="Q75" s="28"/>
      <c r="R75" s="31"/>
    </row>
    <row r="76" spans="1:18" ht="30">
      <c r="A76" s="11" t="s">
        <v>18</v>
      </c>
      <c r="B76" s="12" t="s">
        <v>19</v>
      </c>
      <c r="C76" s="13" t="s">
        <v>20</v>
      </c>
      <c r="D76" s="25" t="s">
        <v>270</v>
      </c>
      <c r="E76" s="32" t="s">
        <v>271</v>
      </c>
      <c r="F76" s="13" t="s">
        <v>23</v>
      </c>
      <c r="G76" s="11" t="s">
        <v>272</v>
      </c>
      <c r="H76" s="11"/>
      <c r="I76" s="11" t="s">
        <v>273</v>
      </c>
      <c r="J76" s="11"/>
      <c r="K76" s="11"/>
      <c r="L76" s="11" t="s">
        <v>26</v>
      </c>
      <c r="M76" s="14">
        <v>2000</v>
      </c>
      <c r="N76" s="15">
        <v>44126</v>
      </c>
      <c r="O76" s="15"/>
      <c r="P76" s="14"/>
      <c r="Q76" s="25"/>
      <c r="R76" s="32"/>
    </row>
    <row r="77" spans="1:18" ht="75">
      <c r="A77" s="11" t="s">
        <v>18</v>
      </c>
      <c r="B77" s="12" t="s">
        <v>19</v>
      </c>
      <c r="C77" s="13" t="s">
        <v>20</v>
      </c>
      <c r="D77" s="25" t="s">
        <v>274</v>
      </c>
      <c r="E77" s="32" t="s">
        <v>275</v>
      </c>
      <c r="F77" s="13" t="s">
        <v>23</v>
      </c>
      <c r="G77" s="25">
        <v>11560560150</v>
      </c>
      <c r="H77" s="11"/>
      <c r="I77" s="11" t="s">
        <v>276</v>
      </c>
      <c r="J77" s="11"/>
      <c r="K77" s="11"/>
      <c r="L77" s="11" t="s">
        <v>26</v>
      </c>
      <c r="M77" s="14">
        <v>5000</v>
      </c>
      <c r="N77" s="15">
        <v>44159</v>
      </c>
      <c r="O77" s="15"/>
      <c r="P77" s="14"/>
      <c r="Q77" s="25"/>
      <c r="R77" s="32"/>
    </row>
    <row r="78" spans="1:18" ht="30">
      <c r="A78" s="11" t="s">
        <v>18</v>
      </c>
      <c r="B78" s="12" t="s">
        <v>19</v>
      </c>
      <c r="C78" s="13" t="s">
        <v>20</v>
      </c>
      <c r="D78" s="25" t="s">
        <v>277</v>
      </c>
      <c r="E78" s="32" t="s">
        <v>278</v>
      </c>
      <c r="F78" s="13" t="s">
        <v>23</v>
      </c>
      <c r="G78" s="30" t="s">
        <v>279</v>
      </c>
      <c r="H78" s="11"/>
      <c r="I78" s="11" t="s">
        <v>280</v>
      </c>
      <c r="J78" s="11"/>
      <c r="K78" s="11"/>
      <c r="L78" s="11" t="s">
        <v>26</v>
      </c>
      <c r="M78" s="14">
        <v>719</v>
      </c>
      <c r="N78" s="15">
        <v>44162</v>
      </c>
      <c r="O78" s="15">
        <v>44483</v>
      </c>
      <c r="P78" s="14">
        <v>719</v>
      </c>
      <c r="Q78" s="25"/>
      <c r="R78" s="32"/>
    </row>
    <row r="79" spans="1:18" ht="45">
      <c r="A79" s="11" t="s">
        <v>18</v>
      </c>
      <c r="B79" s="12" t="s">
        <v>19</v>
      </c>
      <c r="C79" s="13" t="s">
        <v>20</v>
      </c>
      <c r="D79" s="25" t="s">
        <v>281</v>
      </c>
      <c r="E79" s="31" t="s">
        <v>282</v>
      </c>
      <c r="F79" s="13" t="s">
        <v>23</v>
      </c>
      <c r="G79" s="25">
        <v>90001070466</v>
      </c>
      <c r="H79" s="11"/>
      <c r="I79" s="11" t="s">
        <v>283</v>
      </c>
      <c r="J79" s="11"/>
      <c r="K79" s="11"/>
      <c r="L79" s="11" t="s">
        <v>26</v>
      </c>
      <c r="M79" s="14">
        <v>961.54</v>
      </c>
      <c r="N79" s="15">
        <v>44165</v>
      </c>
      <c r="O79" s="15">
        <v>43878</v>
      </c>
      <c r="P79" s="14">
        <v>961.54</v>
      </c>
      <c r="Q79" s="25"/>
      <c r="R79" s="31"/>
    </row>
    <row r="80" spans="1:18" ht="45">
      <c r="A80" s="11" t="s">
        <v>18</v>
      </c>
      <c r="B80" s="12" t="s">
        <v>19</v>
      </c>
      <c r="C80" s="13" t="s">
        <v>20</v>
      </c>
      <c r="D80" s="25" t="s">
        <v>284</v>
      </c>
      <c r="E80" s="31" t="s">
        <v>285</v>
      </c>
      <c r="F80" s="13" t="s">
        <v>23</v>
      </c>
      <c r="G80" s="11" t="s">
        <v>190</v>
      </c>
      <c r="H80" s="11"/>
      <c r="I80" s="27" t="s">
        <v>191</v>
      </c>
      <c r="J80" s="27"/>
      <c r="K80" s="11"/>
      <c r="L80" s="11" t="s">
        <v>26</v>
      </c>
      <c r="M80" s="14">
        <v>2500</v>
      </c>
      <c r="N80" s="15">
        <v>44166</v>
      </c>
      <c r="O80" s="15"/>
      <c r="P80" s="14"/>
      <c r="Q80" s="25"/>
      <c r="R80" s="31"/>
    </row>
    <row r="81" spans="1:18" ht="45">
      <c r="A81" s="11" t="s">
        <v>18</v>
      </c>
      <c r="B81" s="12" t="s">
        <v>19</v>
      </c>
      <c r="C81" s="13" t="s">
        <v>20</v>
      </c>
      <c r="D81" s="25" t="s">
        <v>286</v>
      </c>
      <c r="E81" s="31" t="s">
        <v>287</v>
      </c>
      <c r="F81" s="13" t="s">
        <v>23</v>
      </c>
      <c r="G81" s="11" t="s">
        <v>288</v>
      </c>
      <c r="H81" s="11"/>
      <c r="I81" s="27" t="s">
        <v>289</v>
      </c>
      <c r="J81" s="27"/>
      <c r="K81" s="11"/>
      <c r="L81" s="11" t="s">
        <v>26</v>
      </c>
      <c r="M81" s="14">
        <v>750</v>
      </c>
      <c r="N81" s="15">
        <v>44169</v>
      </c>
      <c r="O81" s="15">
        <v>44335</v>
      </c>
      <c r="P81" s="14">
        <v>700</v>
      </c>
      <c r="Q81" s="25"/>
      <c r="R81" s="31"/>
    </row>
    <row r="82" spans="1:18" ht="45">
      <c r="A82" s="11" t="s">
        <v>18</v>
      </c>
      <c r="B82" s="12" t="s">
        <v>19</v>
      </c>
      <c r="C82" s="13" t="s">
        <v>20</v>
      </c>
      <c r="D82" s="25" t="s">
        <v>290</v>
      </c>
      <c r="E82" s="31" t="s">
        <v>291</v>
      </c>
      <c r="F82" s="13" t="s">
        <v>23</v>
      </c>
      <c r="G82" s="11" t="s">
        <v>292</v>
      </c>
      <c r="H82" s="11"/>
      <c r="I82" s="11" t="s">
        <v>293</v>
      </c>
      <c r="J82" s="11"/>
      <c r="K82" s="11"/>
      <c r="L82" s="11" t="s">
        <v>26</v>
      </c>
      <c r="M82" s="14">
        <v>819.67</v>
      </c>
      <c r="N82" s="15">
        <v>44181</v>
      </c>
      <c r="O82" s="15"/>
      <c r="P82" s="14"/>
      <c r="Q82" s="25"/>
      <c r="R82" s="31"/>
    </row>
    <row r="83" spans="1:18" ht="60">
      <c r="A83" s="11" t="s">
        <v>18</v>
      </c>
      <c r="B83" s="12" t="s">
        <v>19</v>
      </c>
      <c r="C83" s="13" t="s">
        <v>20</v>
      </c>
      <c r="D83" s="25" t="s">
        <v>294</v>
      </c>
      <c r="E83" s="31" t="s">
        <v>295</v>
      </c>
      <c r="F83" s="13" t="s">
        <v>23</v>
      </c>
      <c r="G83" s="35" t="s">
        <v>296</v>
      </c>
      <c r="H83" s="11"/>
      <c r="I83" s="11" t="s">
        <v>297</v>
      </c>
      <c r="J83" s="11"/>
      <c r="K83" s="11"/>
      <c r="L83" s="11" t="s">
        <v>26</v>
      </c>
      <c r="M83" s="14">
        <v>1500</v>
      </c>
      <c r="N83" s="15">
        <v>44193</v>
      </c>
      <c r="O83" s="15"/>
      <c r="P83" s="14"/>
      <c r="Q83" s="25"/>
      <c r="R83" s="31"/>
    </row>
    <row r="84" spans="1:18" ht="60">
      <c r="A84" s="11" t="s">
        <v>18</v>
      </c>
      <c r="B84" s="12" t="s">
        <v>19</v>
      </c>
      <c r="C84" s="13" t="s">
        <v>20</v>
      </c>
      <c r="D84" s="25" t="s">
        <v>298</v>
      </c>
      <c r="E84" s="31" t="s">
        <v>299</v>
      </c>
      <c r="F84" s="13" t="s">
        <v>23</v>
      </c>
      <c r="G84" s="25" t="s">
        <v>300</v>
      </c>
      <c r="H84" s="11"/>
      <c r="I84" s="11" t="s">
        <v>301</v>
      </c>
      <c r="J84" s="11"/>
      <c r="K84" s="11"/>
      <c r="L84" s="11" t="s">
        <v>26</v>
      </c>
      <c r="M84" s="14">
        <v>1500</v>
      </c>
      <c r="N84" s="15">
        <v>44193</v>
      </c>
      <c r="O84" s="15"/>
      <c r="P84" s="14"/>
      <c r="Q84" s="25"/>
      <c r="R84" s="31"/>
    </row>
    <row r="85" spans="1:18" ht="45">
      <c r="A85" s="11" t="s">
        <v>18</v>
      </c>
      <c r="B85" s="12" t="s">
        <v>19</v>
      </c>
      <c r="C85" s="13" t="s">
        <v>20</v>
      </c>
      <c r="D85" s="25" t="s">
        <v>302</v>
      </c>
      <c r="E85" s="31" t="s">
        <v>303</v>
      </c>
      <c r="F85" s="13" t="s">
        <v>23</v>
      </c>
      <c r="G85" s="30" t="s">
        <v>304</v>
      </c>
      <c r="H85" s="11"/>
      <c r="I85" s="28" t="s">
        <v>305</v>
      </c>
      <c r="J85" s="11"/>
      <c r="K85" s="11"/>
      <c r="L85" s="11" t="s">
        <v>26</v>
      </c>
      <c r="M85" s="14">
        <v>819.67</v>
      </c>
      <c r="N85" s="15">
        <v>44193</v>
      </c>
      <c r="O85" s="15">
        <v>44368</v>
      </c>
      <c r="P85" s="14">
        <v>819.67</v>
      </c>
      <c r="Q85" s="25"/>
      <c r="R85" s="31"/>
    </row>
    <row r="86" spans="1:18" ht="60">
      <c r="A86" s="11" t="s">
        <v>18</v>
      </c>
      <c r="B86" s="12" t="s">
        <v>19</v>
      </c>
      <c r="C86" s="13" t="s">
        <v>20</v>
      </c>
      <c r="D86" s="25" t="s">
        <v>306</v>
      </c>
      <c r="E86" s="31" t="s">
        <v>307</v>
      </c>
      <c r="F86" s="13" t="s">
        <v>23</v>
      </c>
      <c r="G86" s="11" t="s">
        <v>308</v>
      </c>
      <c r="H86" s="11"/>
      <c r="I86" s="28" t="s">
        <v>309</v>
      </c>
      <c r="J86" s="11"/>
      <c r="K86" s="11"/>
      <c r="L86" s="11" t="s">
        <v>26</v>
      </c>
      <c r="M86" s="14">
        <v>1000</v>
      </c>
      <c r="N86" s="15">
        <v>43831</v>
      </c>
      <c r="O86" s="15">
        <v>44196</v>
      </c>
      <c r="P86" s="14">
        <v>1000</v>
      </c>
      <c r="Q86" s="25"/>
      <c r="R86" s="31"/>
    </row>
    <row r="87" spans="1:18" ht="75">
      <c r="A87" s="11" t="s">
        <v>18</v>
      </c>
      <c r="B87" s="12" t="s">
        <v>19</v>
      </c>
      <c r="C87" s="13" t="s">
        <v>20</v>
      </c>
      <c r="D87" s="28" t="s">
        <v>310</v>
      </c>
      <c r="E87" s="31" t="s">
        <v>311</v>
      </c>
      <c r="F87" s="13" t="s">
        <v>23</v>
      </c>
      <c r="G87" s="11" t="s">
        <v>193</v>
      </c>
      <c r="H87" s="11"/>
      <c r="I87" s="28" t="s">
        <v>194</v>
      </c>
      <c r="J87" s="11"/>
      <c r="K87" s="11"/>
      <c r="L87" s="11" t="s">
        <v>26</v>
      </c>
      <c r="M87" s="50">
        <v>1000</v>
      </c>
      <c r="N87" s="15">
        <v>44194</v>
      </c>
      <c r="O87" s="15"/>
      <c r="P87" s="14"/>
      <c r="Q87" s="28"/>
      <c r="R87" s="31"/>
    </row>
    <row r="88" spans="1:18" ht="30">
      <c r="A88" s="11" t="s">
        <v>18</v>
      </c>
      <c r="B88" s="12" t="s">
        <v>19</v>
      </c>
      <c r="C88" s="13" t="s">
        <v>20</v>
      </c>
      <c r="D88" s="28" t="s">
        <v>312</v>
      </c>
      <c r="E88" s="31" t="s">
        <v>313</v>
      </c>
      <c r="F88" s="13" t="s">
        <v>23</v>
      </c>
      <c r="G88" s="11" t="s">
        <v>314</v>
      </c>
      <c r="H88" s="11"/>
      <c r="I88" s="28" t="s">
        <v>315</v>
      </c>
      <c r="J88" s="11"/>
      <c r="K88" s="11"/>
      <c r="L88" s="11" t="s">
        <v>26</v>
      </c>
      <c r="M88" s="50">
        <v>4200</v>
      </c>
      <c r="N88" s="15">
        <v>44228</v>
      </c>
      <c r="O88" s="15"/>
      <c r="P88" s="14"/>
      <c r="Q88" s="28"/>
      <c r="R88" s="31"/>
    </row>
    <row r="89" spans="1:18" ht="30">
      <c r="A89" s="11" t="s">
        <v>18</v>
      </c>
      <c r="B89" s="12" t="s">
        <v>19</v>
      </c>
      <c r="C89" s="13" t="s">
        <v>20</v>
      </c>
      <c r="D89" s="51" t="s">
        <v>316</v>
      </c>
      <c r="E89" s="52" t="s">
        <v>317</v>
      </c>
      <c r="F89" s="13" t="s">
        <v>23</v>
      </c>
      <c r="G89" s="51" t="s">
        <v>318</v>
      </c>
      <c r="H89" s="53"/>
      <c r="I89" s="28" t="s">
        <v>319</v>
      </c>
      <c r="J89" s="53"/>
      <c r="K89" s="53"/>
      <c r="L89" s="53" t="s">
        <v>26</v>
      </c>
      <c r="M89" s="54">
        <v>900</v>
      </c>
      <c r="N89" s="55">
        <v>44246</v>
      </c>
      <c r="O89" s="55">
        <v>44292</v>
      </c>
      <c r="P89" s="56">
        <v>900</v>
      </c>
      <c r="Q89" s="51"/>
      <c r="R89" s="52"/>
    </row>
    <row r="90" spans="1:18" ht="30">
      <c r="A90" s="11" t="s">
        <v>18</v>
      </c>
      <c r="B90" s="12" t="s">
        <v>19</v>
      </c>
      <c r="C90" s="13" t="s">
        <v>20</v>
      </c>
      <c r="D90" s="51" t="s">
        <v>320</v>
      </c>
      <c r="E90" s="52" t="s">
        <v>321</v>
      </c>
      <c r="F90" s="13" t="s">
        <v>23</v>
      </c>
      <c r="G90" s="57" t="s">
        <v>322</v>
      </c>
      <c r="H90" s="53"/>
      <c r="I90" s="28" t="s">
        <v>323</v>
      </c>
      <c r="J90" s="53"/>
      <c r="K90" s="53"/>
      <c r="L90" s="53" t="s">
        <v>26</v>
      </c>
      <c r="M90" s="54">
        <v>280</v>
      </c>
      <c r="N90" s="55">
        <v>44251</v>
      </c>
      <c r="O90" s="55"/>
      <c r="P90" s="56"/>
      <c r="Q90" s="51"/>
      <c r="R90" s="52"/>
    </row>
    <row r="91" spans="1:18" ht="45">
      <c r="A91" s="11" t="s">
        <v>18</v>
      </c>
      <c r="B91" s="12" t="s">
        <v>19</v>
      </c>
      <c r="C91" s="13" t="s">
        <v>20</v>
      </c>
      <c r="D91" s="51" t="s">
        <v>324</v>
      </c>
      <c r="E91" s="52" t="s">
        <v>325</v>
      </c>
      <c r="F91" s="13" t="s">
        <v>23</v>
      </c>
      <c r="G91" s="57" t="s">
        <v>326</v>
      </c>
      <c r="H91" s="53"/>
      <c r="I91" s="28" t="s">
        <v>327</v>
      </c>
      <c r="J91" s="53"/>
      <c r="K91" s="53"/>
      <c r="L91" s="53" t="s">
        <v>26</v>
      </c>
      <c r="M91" s="54">
        <v>150</v>
      </c>
      <c r="N91" s="55">
        <v>44256</v>
      </c>
      <c r="O91" s="55">
        <v>44335</v>
      </c>
      <c r="P91" s="56">
        <v>87</v>
      </c>
      <c r="Q91" s="51"/>
      <c r="R91" s="52"/>
    </row>
    <row r="92" spans="1:18" ht="90">
      <c r="A92" s="11" t="s">
        <v>18</v>
      </c>
      <c r="B92" s="12" t="s">
        <v>19</v>
      </c>
      <c r="C92" s="13" t="s">
        <v>20</v>
      </c>
      <c r="D92" s="51" t="s">
        <v>328</v>
      </c>
      <c r="E92" s="52" t="s">
        <v>329</v>
      </c>
      <c r="F92" s="13" t="s">
        <v>23</v>
      </c>
      <c r="G92" s="57" t="s">
        <v>169</v>
      </c>
      <c r="H92" s="53"/>
      <c r="I92" s="53" t="s">
        <v>170</v>
      </c>
      <c r="J92" s="53"/>
      <c r="K92" s="53"/>
      <c r="L92" s="53" t="s">
        <v>26</v>
      </c>
      <c r="M92" s="56">
        <v>150</v>
      </c>
      <c r="N92" s="55">
        <v>44271</v>
      </c>
      <c r="O92" s="55">
        <v>44333</v>
      </c>
      <c r="P92" s="56">
        <v>150</v>
      </c>
      <c r="Q92" s="51"/>
      <c r="R92" s="52"/>
    </row>
    <row r="93" spans="1:18" ht="45">
      <c r="A93" s="11" t="s">
        <v>18</v>
      </c>
      <c r="B93" s="12" t="s">
        <v>19</v>
      </c>
      <c r="C93" s="13" t="s">
        <v>20</v>
      </c>
      <c r="D93" s="51" t="s">
        <v>330</v>
      </c>
      <c r="E93" s="52" t="s">
        <v>331</v>
      </c>
      <c r="F93" s="13" t="s">
        <v>23</v>
      </c>
      <c r="G93" s="30" t="s">
        <v>332</v>
      </c>
      <c r="H93" s="53"/>
      <c r="I93" s="28" t="s">
        <v>333</v>
      </c>
      <c r="J93" s="53"/>
      <c r="K93" s="53"/>
      <c r="L93" s="53" t="s">
        <v>26</v>
      </c>
      <c r="M93" s="56">
        <v>1400</v>
      </c>
      <c r="N93" s="55">
        <v>44275</v>
      </c>
      <c r="O93" s="55">
        <v>44368</v>
      </c>
      <c r="P93" s="56">
        <v>1400</v>
      </c>
      <c r="Q93" s="51"/>
      <c r="R93" s="52"/>
    </row>
    <row r="94" spans="1:18" ht="60">
      <c r="A94" s="11" t="s">
        <v>18</v>
      </c>
      <c r="B94" s="12" t="s">
        <v>19</v>
      </c>
      <c r="C94" s="13" t="s">
        <v>20</v>
      </c>
      <c r="D94" s="51" t="s">
        <v>334</v>
      </c>
      <c r="E94" s="31" t="s">
        <v>335</v>
      </c>
      <c r="F94" s="13" t="s">
        <v>23</v>
      </c>
      <c r="G94" s="30" t="s">
        <v>336</v>
      </c>
      <c r="H94" s="53"/>
      <c r="I94" s="28" t="s">
        <v>337</v>
      </c>
      <c r="J94" s="53"/>
      <c r="K94" s="53"/>
      <c r="L94" s="53" t="s">
        <v>26</v>
      </c>
      <c r="M94" s="56">
        <v>1000</v>
      </c>
      <c r="N94" s="55">
        <v>44275</v>
      </c>
      <c r="O94" s="55">
        <v>44347</v>
      </c>
      <c r="P94" s="56">
        <v>1000</v>
      </c>
      <c r="Q94" s="51"/>
      <c r="R94" s="31"/>
    </row>
    <row r="95" spans="1:18" ht="30">
      <c r="A95" s="11" t="s">
        <v>18</v>
      </c>
      <c r="B95" s="12" t="s">
        <v>19</v>
      </c>
      <c r="C95" s="13" t="s">
        <v>20</v>
      </c>
      <c r="D95" s="51" t="s">
        <v>338</v>
      </c>
      <c r="E95" s="31" t="s">
        <v>339</v>
      </c>
      <c r="F95" s="13" t="s">
        <v>23</v>
      </c>
      <c r="G95" s="51" t="s">
        <v>169</v>
      </c>
      <c r="H95" s="58"/>
      <c r="I95" s="53" t="s">
        <v>170</v>
      </c>
      <c r="J95" s="53"/>
      <c r="K95" s="53"/>
      <c r="L95" s="53" t="s">
        <v>26</v>
      </c>
      <c r="M95" s="54">
        <v>1200</v>
      </c>
      <c r="N95" s="55">
        <v>44300</v>
      </c>
      <c r="O95" s="55">
        <v>44333</v>
      </c>
      <c r="P95" s="56">
        <v>1200</v>
      </c>
      <c r="Q95" s="51"/>
      <c r="R95" s="31"/>
    </row>
    <row r="96" spans="1:18" ht="45">
      <c r="A96" s="11" t="s">
        <v>18</v>
      </c>
      <c r="B96" s="12" t="s">
        <v>19</v>
      </c>
      <c r="C96" s="13" t="s">
        <v>20</v>
      </c>
      <c r="D96" s="53" t="s">
        <v>340</v>
      </c>
      <c r="E96" s="31" t="s">
        <v>341</v>
      </c>
      <c r="F96" s="13" t="s">
        <v>23</v>
      </c>
      <c r="G96" s="30" t="s">
        <v>342</v>
      </c>
      <c r="H96" s="59"/>
      <c r="I96" s="60" t="s">
        <v>343</v>
      </c>
      <c r="J96" s="59"/>
      <c r="K96" s="53"/>
      <c r="L96" s="53" t="s">
        <v>26</v>
      </c>
      <c r="M96" s="54">
        <v>200</v>
      </c>
      <c r="N96" s="55">
        <v>44315</v>
      </c>
      <c r="O96" s="55"/>
      <c r="P96" s="56"/>
      <c r="Q96" s="53"/>
      <c r="R96" s="31"/>
    </row>
    <row r="97" spans="1:18" ht="45">
      <c r="A97" s="11" t="s">
        <v>18</v>
      </c>
      <c r="B97" s="12" t="s">
        <v>19</v>
      </c>
      <c r="C97" s="13" t="s">
        <v>20</v>
      </c>
      <c r="D97" s="61" t="s">
        <v>344</v>
      </c>
      <c r="E97" s="52" t="s">
        <v>345</v>
      </c>
      <c r="F97" s="13" t="s">
        <v>23</v>
      </c>
      <c r="G97" s="51" t="s">
        <v>169</v>
      </c>
      <c r="H97" s="53"/>
      <c r="I97" s="53" t="s">
        <v>170</v>
      </c>
      <c r="J97" s="53"/>
      <c r="K97" s="53"/>
      <c r="L97" s="53" t="s">
        <v>26</v>
      </c>
      <c r="M97" s="54">
        <v>600</v>
      </c>
      <c r="N97" s="55">
        <v>44330</v>
      </c>
      <c r="O97" s="55"/>
      <c r="P97" s="56"/>
      <c r="Q97" s="61"/>
      <c r="R97" s="52"/>
    </row>
    <row r="98" spans="1:18" ht="30">
      <c r="A98" s="11" t="s">
        <v>18</v>
      </c>
      <c r="B98" s="12" t="s">
        <v>19</v>
      </c>
      <c r="C98" s="13" t="s">
        <v>20</v>
      </c>
      <c r="D98" s="53" t="s">
        <v>346</v>
      </c>
      <c r="E98" s="31" t="s">
        <v>347</v>
      </c>
      <c r="F98" s="13" t="s">
        <v>23</v>
      </c>
      <c r="G98" s="30" t="s">
        <v>348</v>
      </c>
      <c r="H98" s="53"/>
      <c r="I98" s="28" t="s">
        <v>293</v>
      </c>
      <c r="J98" s="53"/>
      <c r="K98" s="53"/>
      <c r="L98" s="53" t="s">
        <v>26</v>
      </c>
      <c r="M98" s="54">
        <v>4250</v>
      </c>
      <c r="N98" s="55">
        <v>44345</v>
      </c>
      <c r="O98" s="55">
        <v>44400</v>
      </c>
      <c r="P98" s="56">
        <v>4250</v>
      </c>
      <c r="Q98" s="53"/>
      <c r="R98" s="31"/>
    </row>
    <row r="99" spans="1:18" ht="75">
      <c r="A99" s="11" t="s">
        <v>18</v>
      </c>
      <c r="B99" s="12" t="s">
        <v>19</v>
      </c>
      <c r="C99" s="13" t="s">
        <v>20</v>
      </c>
      <c r="D99" s="53" t="s">
        <v>349</v>
      </c>
      <c r="E99" s="31" t="s">
        <v>350</v>
      </c>
      <c r="F99" s="53" t="s">
        <v>351</v>
      </c>
      <c r="G99" s="30" t="s">
        <v>352</v>
      </c>
      <c r="H99" s="53"/>
      <c r="I99" s="28" t="s">
        <v>353</v>
      </c>
      <c r="J99" s="53"/>
      <c r="K99" s="53"/>
      <c r="L99" s="53" t="s">
        <v>26</v>
      </c>
      <c r="M99" s="54">
        <v>64716.92</v>
      </c>
      <c r="N99" s="55">
        <v>44357</v>
      </c>
      <c r="O99" s="55"/>
      <c r="P99" s="56">
        <f>2431.69+3925.01</f>
        <v>6356.700000000001</v>
      </c>
      <c r="Q99" s="53"/>
      <c r="R99" s="31"/>
    </row>
    <row r="100" spans="1:18" ht="75">
      <c r="A100" s="11" t="s">
        <v>18</v>
      </c>
      <c r="B100" s="12" t="s">
        <v>19</v>
      </c>
      <c r="C100" s="13" t="s">
        <v>20</v>
      </c>
      <c r="D100" s="53" t="s">
        <v>349</v>
      </c>
      <c r="E100" s="31" t="s">
        <v>350</v>
      </c>
      <c r="F100" s="53" t="s">
        <v>351</v>
      </c>
      <c r="G100" s="30" t="s">
        <v>354</v>
      </c>
      <c r="H100" s="53"/>
      <c r="I100" s="28" t="s">
        <v>355</v>
      </c>
      <c r="J100" s="53"/>
      <c r="K100" s="53"/>
      <c r="L100" s="53" t="s">
        <v>179</v>
      </c>
      <c r="M100" s="54"/>
      <c r="N100" s="55"/>
      <c r="O100" s="55"/>
      <c r="P100" s="56"/>
      <c r="Q100" s="53"/>
      <c r="R100" s="31"/>
    </row>
    <row r="101" spans="1:18" ht="75">
      <c r="A101" s="11" t="s">
        <v>18</v>
      </c>
      <c r="B101" s="12" t="s">
        <v>19</v>
      </c>
      <c r="C101" s="13" t="s">
        <v>20</v>
      </c>
      <c r="D101" s="53" t="s">
        <v>356</v>
      </c>
      <c r="E101" s="31" t="s">
        <v>357</v>
      </c>
      <c r="F101" s="53" t="s">
        <v>351</v>
      </c>
      <c r="G101" s="62" t="s">
        <v>358</v>
      </c>
      <c r="H101" s="53"/>
      <c r="I101" s="21" t="s">
        <v>359</v>
      </c>
      <c r="J101" s="53"/>
      <c r="K101" s="53"/>
      <c r="L101" s="53" t="s">
        <v>26</v>
      </c>
      <c r="M101" s="54">
        <v>33695</v>
      </c>
      <c r="N101" s="55">
        <v>44382</v>
      </c>
      <c r="O101" s="55"/>
      <c r="P101" s="56">
        <f>3289.12</f>
        <v>3289.12</v>
      </c>
      <c r="Q101" s="53"/>
      <c r="R101" s="31"/>
    </row>
    <row r="102" spans="1:18" ht="60">
      <c r="A102" s="11" t="s">
        <v>18</v>
      </c>
      <c r="B102" s="12" t="s">
        <v>19</v>
      </c>
      <c r="C102" s="13" t="s">
        <v>20</v>
      </c>
      <c r="D102" s="53" t="s">
        <v>360</v>
      </c>
      <c r="E102" s="52" t="s">
        <v>361</v>
      </c>
      <c r="F102" s="13" t="s">
        <v>23</v>
      </c>
      <c r="G102" s="57" t="s">
        <v>304</v>
      </c>
      <c r="H102" s="53"/>
      <c r="I102" s="28" t="s">
        <v>305</v>
      </c>
      <c r="J102" s="53"/>
      <c r="K102" s="53"/>
      <c r="L102" s="53" t="s">
        <v>26</v>
      </c>
      <c r="M102" s="54">
        <v>2049.18</v>
      </c>
      <c r="N102" s="55">
        <v>44359</v>
      </c>
      <c r="O102" s="55"/>
      <c r="P102" s="56">
        <f>1132.33</f>
        <v>1132.33</v>
      </c>
      <c r="Q102" s="53"/>
      <c r="R102" s="52"/>
    </row>
    <row r="103" spans="1:18" ht="45">
      <c r="A103" s="11" t="s">
        <v>18</v>
      </c>
      <c r="B103" s="12" t="s">
        <v>19</v>
      </c>
      <c r="C103" s="13" t="s">
        <v>20</v>
      </c>
      <c r="D103" s="51" t="s">
        <v>362</v>
      </c>
      <c r="E103" s="31" t="s">
        <v>363</v>
      </c>
      <c r="F103" s="13" t="s">
        <v>23</v>
      </c>
      <c r="G103" s="53" t="s">
        <v>364</v>
      </c>
      <c r="H103" s="53"/>
      <c r="I103" s="53" t="s">
        <v>365</v>
      </c>
      <c r="J103" s="53"/>
      <c r="K103" s="53"/>
      <c r="L103" s="53" t="s">
        <v>26</v>
      </c>
      <c r="M103" s="54">
        <v>1600</v>
      </c>
      <c r="N103" s="55">
        <v>44376</v>
      </c>
      <c r="O103" s="55">
        <v>44449</v>
      </c>
      <c r="P103" s="56">
        <f>900+500+200</f>
        <v>1600</v>
      </c>
      <c r="Q103" s="51"/>
      <c r="R103" s="31"/>
    </row>
    <row r="104" spans="1:18" ht="75">
      <c r="A104" s="11" t="s">
        <v>18</v>
      </c>
      <c r="B104" s="12" t="s">
        <v>19</v>
      </c>
      <c r="C104" s="13" t="s">
        <v>20</v>
      </c>
      <c r="D104" s="61" t="s">
        <v>366</v>
      </c>
      <c r="E104" s="52" t="s">
        <v>367</v>
      </c>
      <c r="F104" s="13" t="s">
        <v>23</v>
      </c>
      <c r="G104" s="11" t="s">
        <v>368</v>
      </c>
      <c r="H104" s="53"/>
      <c r="I104" s="53" t="s">
        <v>369</v>
      </c>
      <c r="J104" s="53"/>
      <c r="K104" s="53"/>
      <c r="L104" s="53" t="s">
        <v>26</v>
      </c>
      <c r="M104" s="54">
        <v>525</v>
      </c>
      <c r="N104" s="55">
        <v>44393</v>
      </c>
      <c r="O104" s="55">
        <v>44405</v>
      </c>
      <c r="P104" s="56">
        <v>525</v>
      </c>
      <c r="Q104" s="61"/>
      <c r="R104" s="52"/>
    </row>
    <row r="105" spans="1:18" ht="45">
      <c r="A105" s="11" t="s">
        <v>18</v>
      </c>
      <c r="B105" s="12" t="s">
        <v>19</v>
      </c>
      <c r="C105" s="13" t="s">
        <v>20</v>
      </c>
      <c r="D105" s="51" t="s">
        <v>370</v>
      </c>
      <c r="E105" s="63" t="s">
        <v>371</v>
      </c>
      <c r="F105" s="13" t="s">
        <v>23</v>
      </c>
      <c r="G105" s="57" t="s">
        <v>372</v>
      </c>
      <c r="H105" s="53"/>
      <c r="I105" s="11" t="s">
        <v>373</v>
      </c>
      <c r="J105" s="53"/>
      <c r="K105" s="53"/>
      <c r="L105" s="53" t="s">
        <v>26</v>
      </c>
      <c r="M105" s="54">
        <v>1106.56</v>
      </c>
      <c r="N105" s="55">
        <v>44397</v>
      </c>
      <c r="O105" s="55">
        <v>44453</v>
      </c>
      <c r="P105" s="56">
        <v>1100</v>
      </c>
      <c r="Q105" s="51"/>
      <c r="R105" s="63"/>
    </row>
    <row r="106" spans="1:18" ht="90">
      <c r="A106" s="11" t="s">
        <v>18</v>
      </c>
      <c r="B106" s="12" t="s">
        <v>19</v>
      </c>
      <c r="C106" s="13" t="s">
        <v>20</v>
      </c>
      <c r="D106" s="51" t="s">
        <v>374</v>
      </c>
      <c r="E106" s="31" t="s">
        <v>375</v>
      </c>
      <c r="F106" s="13" t="s">
        <v>23</v>
      </c>
      <c r="G106" s="35" t="s">
        <v>376</v>
      </c>
      <c r="H106" s="53"/>
      <c r="I106" s="35" t="s">
        <v>377</v>
      </c>
      <c r="J106" s="53"/>
      <c r="K106" s="53"/>
      <c r="L106" s="53" t="s">
        <v>26</v>
      </c>
      <c r="M106" s="54">
        <v>436.36</v>
      </c>
      <c r="N106" s="55">
        <v>44403</v>
      </c>
      <c r="O106" s="55">
        <v>44468</v>
      </c>
      <c r="P106" s="56">
        <v>436.36</v>
      </c>
      <c r="Q106" s="51"/>
      <c r="R106" s="31"/>
    </row>
    <row r="107" spans="1:18" ht="45">
      <c r="A107" s="11" t="s">
        <v>18</v>
      </c>
      <c r="B107" s="12" t="s">
        <v>19</v>
      </c>
      <c r="C107" s="13" t="s">
        <v>20</v>
      </c>
      <c r="D107" s="61" t="s">
        <v>378</v>
      </c>
      <c r="E107" s="52" t="s">
        <v>379</v>
      </c>
      <c r="F107" s="13" t="s">
        <v>23</v>
      </c>
      <c r="G107" s="57" t="s">
        <v>279</v>
      </c>
      <c r="H107" s="53"/>
      <c r="I107" s="53" t="s">
        <v>280</v>
      </c>
      <c r="J107" s="53"/>
      <c r="K107" s="53"/>
      <c r="L107" s="53" t="s">
        <v>26</v>
      </c>
      <c r="M107" s="54">
        <v>1063</v>
      </c>
      <c r="N107" s="55">
        <v>44403</v>
      </c>
      <c r="O107" s="55">
        <v>44546</v>
      </c>
      <c r="P107" s="56">
        <v>1063</v>
      </c>
      <c r="Q107" s="61"/>
      <c r="R107" s="52"/>
    </row>
    <row r="108" spans="1:18" ht="45">
      <c r="A108" s="11" t="s">
        <v>18</v>
      </c>
      <c r="B108" s="12" t="s">
        <v>19</v>
      </c>
      <c r="C108" s="13" t="s">
        <v>20</v>
      </c>
      <c r="D108" s="61" t="s">
        <v>380</v>
      </c>
      <c r="E108" s="63" t="s">
        <v>381</v>
      </c>
      <c r="F108" s="13" t="s">
        <v>23</v>
      </c>
      <c r="G108" s="57" t="s">
        <v>382</v>
      </c>
      <c r="H108" s="53"/>
      <c r="I108" s="11" t="s">
        <v>383</v>
      </c>
      <c r="J108" s="53"/>
      <c r="K108" s="53"/>
      <c r="L108" s="53" t="s">
        <v>26</v>
      </c>
      <c r="M108" s="54">
        <v>99</v>
      </c>
      <c r="N108" s="55">
        <v>44453</v>
      </c>
      <c r="O108" s="55"/>
      <c r="P108" s="56"/>
      <c r="Q108" s="61"/>
      <c r="R108" s="63"/>
    </row>
    <row r="109" spans="1:18" ht="45">
      <c r="A109" s="11" t="s">
        <v>18</v>
      </c>
      <c r="B109" s="12" t="s">
        <v>19</v>
      </c>
      <c r="C109" s="13" t="s">
        <v>20</v>
      </c>
      <c r="D109" s="61" t="s">
        <v>384</v>
      </c>
      <c r="E109" s="52" t="s">
        <v>385</v>
      </c>
      <c r="F109" s="13" t="s">
        <v>23</v>
      </c>
      <c r="G109" s="57" t="s">
        <v>386</v>
      </c>
      <c r="H109" s="53"/>
      <c r="I109" s="61" t="s">
        <v>387</v>
      </c>
      <c r="J109" s="53"/>
      <c r="K109" s="53"/>
      <c r="L109" s="53" t="s">
        <v>26</v>
      </c>
      <c r="M109" s="54">
        <v>400</v>
      </c>
      <c r="N109" s="55">
        <v>44454</v>
      </c>
      <c r="O109" s="55">
        <v>44470</v>
      </c>
      <c r="P109" s="56">
        <v>400</v>
      </c>
      <c r="Q109" s="61"/>
      <c r="R109" s="52"/>
    </row>
    <row r="110" spans="1:18" ht="105">
      <c r="A110" s="11" t="s">
        <v>18</v>
      </c>
      <c r="B110" s="12" t="s">
        <v>19</v>
      </c>
      <c r="C110" s="13" t="s">
        <v>20</v>
      </c>
      <c r="D110" s="61" t="s">
        <v>388</v>
      </c>
      <c r="E110" s="64" t="s">
        <v>389</v>
      </c>
      <c r="F110" s="13" t="s">
        <v>23</v>
      </c>
      <c r="G110" s="57"/>
      <c r="H110" s="53"/>
      <c r="I110" s="61" t="s">
        <v>390</v>
      </c>
      <c r="J110" s="53"/>
      <c r="K110" s="53"/>
      <c r="L110" s="53" t="s">
        <v>26</v>
      </c>
      <c r="M110" s="54">
        <v>9000</v>
      </c>
      <c r="N110" s="55">
        <v>44481</v>
      </c>
      <c r="O110" s="55"/>
      <c r="P110" s="56"/>
      <c r="Q110" s="61"/>
      <c r="R110" s="64"/>
    </row>
    <row r="111" spans="1:18" ht="60">
      <c r="A111" s="11" t="s">
        <v>18</v>
      </c>
      <c r="B111" s="12" t="s">
        <v>19</v>
      </c>
      <c r="C111" s="13" t="s">
        <v>20</v>
      </c>
      <c r="D111" s="61" t="s">
        <v>391</v>
      </c>
      <c r="E111" s="31" t="s">
        <v>392</v>
      </c>
      <c r="F111" s="13" t="s">
        <v>23</v>
      </c>
      <c r="G111" s="57" t="s">
        <v>393</v>
      </c>
      <c r="H111" s="53"/>
      <c r="I111" s="61" t="s">
        <v>394</v>
      </c>
      <c r="J111" s="53"/>
      <c r="K111" s="53"/>
      <c r="L111" s="53" t="s">
        <v>26</v>
      </c>
      <c r="M111" s="54">
        <v>878</v>
      </c>
      <c r="N111" s="55">
        <v>44519</v>
      </c>
      <c r="O111" s="55">
        <v>44529</v>
      </c>
      <c r="P111" s="56">
        <v>878</v>
      </c>
      <c r="Q111" s="61"/>
      <c r="R111" s="31"/>
    </row>
    <row r="112" spans="1:18" ht="45">
      <c r="A112" s="11" t="s">
        <v>18</v>
      </c>
      <c r="B112" s="12" t="s">
        <v>19</v>
      </c>
      <c r="C112" s="13" t="s">
        <v>20</v>
      </c>
      <c r="D112" s="61" t="s">
        <v>395</v>
      </c>
      <c r="E112" s="52" t="s">
        <v>396</v>
      </c>
      <c r="F112" s="13" t="s">
        <v>23</v>
      </c>
      <c r="G112" s="51" t="s">
        <v>169</v>
      </c>
      <c r="H112" s="53"/>
      <c r="I112" s="53" t="s">
        <v>170</v>
      </c>
      <c r="J112" s="53"/>
      <c r="K112" s="53"/>
      <c r="L112" s="53" t="s">
        <v>26</v>
      </c>
      <c r="M112" s="56">
        <v>900</v>
      </c>
      <c r="N112" s="55" t="s">
        <v>397</v>
      </c>
      <c r="O112" s="55"/>
      <c r="P112" s="56"/>
      <c r="Q112" s="61"/>
      <c r="R112" s="52"/>
    </row>
    <row r="113" spans="1:18" ht="90">
      <c r="A113" s="11" t="s">
        <v>18</v>
      </c>
      <c r="B113" s="12" t="s">
        <v>19</v>
      </c>
      <c r="C113" s="13" t="s">
        <v>20</v>
      </c>
      <c r="D113" s="61" t="s">
        <v>398</v>
      </c>
      <c r="E113" s="52" t="s">
        <v>399</v>
      </c>
      <c r="F113" s="13" t="s">
        <v>23</v>
      </c>
      <c r="G113" s="57" t="s">
        <v>279</v>
      </c>
      <c r="H113" s="53"/>
      <c r="I113" s="53" t="s">
        <v>280</v>
      </c>
      <c r="J113" s="53"/>
      <c r="K113" s="53"/>
      <c r="L113" s="53" t="s">
        <v>26</v>
      </c>
      <c r="M113" s="56">
        <v>700</v>
      </c>
      <c r="N113" s="55" t="s">
        <v>400</v>
      </c>
      <c r="O113" s="55"/>
      <c r="P113" s="56"/>
      <c r="Q113" s="61"/>
      <c r="R113" s="52"/>
    </row>
    <row r="114" spans="1:18" ht="60">
      <c r="A114" s="11" t="s">
        <v>18</v>
      </c>
      <c r="B114" s="12" t="s">
        <v>19</v>
      </c>
      <c r="C114" s="13" t="s">
        <v>20</v>
      </c>
      <c r="D114" s="61" t="s">
        <v>401</v>
      </c>
      <c r="E114" s="52" t="s">
        <v>402</v>
      </c>
      <c r="F114" s="13" t="s">
        <v>23</v>
      </c>
      <c r="G114" s="11" t="s">
        <v>403</v>
      </c>
      <c r="H114" s="53"/>
      <c r="I114" s="28" t="s">
        <v>404</v>
      </c>
      <c r="J114" s="53"/>
      <c r="K114" s="53"/>
      <c r="L114" s="53" t="s">
        <v>26</v>
      </c>
      <c r="M114" s="56">
        <v>270</v>
      </c>
      <c r="N114" s="55">
        <v>44543</v>
      </c>
      <c r="O114" s="55">
        <v>44546</v>
      </c>
      <c r="P114" s="56">
        <v>270</v>
      </c>
      <c r="Q114" s="61"/>
      <c r="R114" s="52"/>
    </row>
    <row r="115" spans="1:18" ht="30">
      <c r="A115" s="11" t="s">
        <v>18</v>
      </c>
      <c r="B115" s="12" t="s">
        <v>19</v>
      </c>
      <c r="C115" s="13" t="s">
        <v>20</v>
      </c>
      <c r="D115" s="25" t="s">
        <v>405</v>
      </c>
      <c r="E115" s="52" t="s">
        <v>406</v>
      </c>
      <c r="F115" s="13" t="s">
        <v>23</v>
      </c>
      <c r="G115" s="30" t="s">
        <v>407</v>
      </c>
      <c r="H115" s="53"/>
      <c r="I115" s="53" t="s">
        <v>408</v>
      </c>
      <c r="J115" s="53"/>
      <c r="K115" s="53"/>
      <c r="L115" s="53" t="s">
        <v>26</v>
      </c>
      <c r="M115" s="56">
        <v>1800</v>
      </c>
      <c r="N115" s="55">
        <v>44557</v>
      </c>
      <c r="O115" s="55"/>
      <c r="P115" s="56"/>
      <c r="Q115" s="25"/>
      <c r="R115" s="52"/>
    </row>
    <row r="116" spans="1:18" ht="45">
      <c r="A116" s="11" t="s">
        <v>18</v>
      </c>
      <c r="B116" s="12" t="s">
        <v>19</v>
      </c>
      <c r="C116" s="13" t="s">
        <v>20</v>
      </c>
      <c r="D116" s="28" t="s">
        <v>409</v>
      </c>
      <c r="E116" s="31" t="s">
        <v>410</v>
      </c>
      <c r="F116" s="13" t="s">
        <v>23</v>
      </c>
      <c r="G116" s="30"/>
      <c r="H116" s="53"/>
      <c r="I116" s="53" t="s">
        <v>411</v>
      </c>
      <c r="J116" s="53"/>
      <c r="K116" s="53"/>
      <c r="L116" s="53" t="s">
        <v>26</v>
      </c>
      <c r="M116" s="56">
        <v>819.67</v>
      </c>
      <c r="N116" s="55">
        <v>44557</v>
      </c>
      <c r="O116" s="55"/>
      <c r="P116" s="56"/>
      <c r="Q116" s="28"/>
      <c r="R116" s="31"/>
    </row>
    <row r="117" spans="1:18" ht="45">
      <c r="A117" s="11" t="s">
        <v>18</v>
      </c>
      <c r="B117" s="12" t="s">
        <v>19</v>
      </c>
      <c r="C117" s="13" t="s">
        <v>20</v>
      </c>
      <c r="D117" s="61" t="s">
        <v>412</v>
      </c>
      <c r="E117" s="31" t="s">
        <v>413</v>
      </c>
      <c r="F117" s="13" t="s">
        <v>23</v>
      </c>
      <c r="G117" s="30" t="s">
        <v>332</v>
      </c>
      <c r="H117" s="53"/>
      <c r="I117" s="28" t="s">
        <v>333</v>
      </c>
      <c r="J117" s="53"/>
      <c r="K117" s="53"/>
      <c r="L117" s="53" t="s">
        <v>26</v>
      </c>
      <c r="M117" s="56">
        <v>1750</v>
      </c>
      <c r="N117" s="55">
        <v>44558</v>
      </c>
      <c r="O117" s="55"/>
      <c r="P117" s="56"/>
      <c r="Q117" s="61"/>
      <c r="R117" s="31"/>
    </row>
    <row r="118" spans="1:18" ht="60">
      <c r="A118" s="11" t="s">
        <v>18</v>
      </c>
      <c r="B118" s="12" t="s">
        <v>19</v>
      </c>
      <c r="C118" s="13" t="s">
        <v>20</v>
      </c>
      <c r="D118" s="61" t="s">
        <v>414</v>
      </c>
      <c r="E118" s="31" t="s">
        <v>415</v>
      </c>
      <c r="F118" s="13" t="s">
        <v>23</v>
      </c>
      <c r="G118" s="30" t="s">
        <v>336</v>
      </c>
      <c r="H118" s="53"/>
      <c r="I118" s="18" t="s">
        <v>337</v>
      </c>
      <c r="J118" s="53"/>
      <c r="K118" s="53"/>
      <c r="L118" s="53" t="s">
        <v>26</v>
      </c>
      <c r="M118" s="56">
        <v>700</v>
      </c>
      <c r="N118" s="55">
        <v>44558</v>
      </c>
      <c r="O118" s="55"/>
      <c r="P118" s="56"/>
      <c r="Q118" s="61"/>
      <c r="R118" s="31"/>
    </row>
    <row r="119" spans="1:18" ht="94.5">
      <c r="A119" s="11" t="s">
        <v>18</v>
      </c>
      <c r="B119" s="12" t="s">
        <v>19</v>
      </c>
      <c r="C119" s="13" t="s">
        <v>20</v>
      </c>
      <c r="D119" s="65" t="s">
        <v>416</v>
      </c>
      <c r="E119" s="66" t="s">
        <v>417</v>
      </c>
      <c r="F119" s="13" t="s">
        <v>23</v>
      </c>
      <c r="G119" s="67" t="s">
        <v>418</v>
      </c>
      <c r="H119" s="68"/>
      <c r="I119" s="67" t="s">
        <v>419</v>
      </c>
      <c r="J119" s="68"/>
      <c r="K119" s="68"/>
      <c r="L119" s="68" t="s">
        <v>26</v>
      </c>
      <c r="M119" s="69">
        <v>139900</v>
      </c>
      <c r="N119" s="70">
        <v>43843</v>
      </c>
      <c r="O119" s="70">
        <v>44560</v>
      </c>
      <c r="P119" s="71">
        <v>42893.34</v>
      </c>
      <c r="Q119" s="65"/>
      <c r="R119" s="66"/>
    </row>
    <row r="120" spans="1:18" ht="47.25">
      <c r="A120" s="11" t="s">
        <v>18</v>
      </c>
      <c r="B120" s="12" t="s">
        <v>19</v>
      </c>
      <c r="C120" s="13" t="s">
        <v>20</v>
      </c>
      <c r="D120" s="72" t="s">
        <v>420</v>
      </c>
      <c r="E120" s="66" t="s">
        <v>421</v>
      </c>
      <c r="F120" s="13" t="s">
        <v>23</v>
      </c>
      <c r="G120" s="67" t="s">
        <v>422</v>
      </c>
      <c r="H120" s="68"/>
      <c r="I120" s="73" t="s">
        <v>423</v>
      </c>
      <c r="J120" s="68"/>
      <c r="K120" s="68"/>
      <c r="L120" s="68" t="s">
        <v>26</v>
      </c>
      <c r="M120" s="69">
        <v>1200</v>
      </c>
      <c r="N120" s="70">
        <v>44467</v>
      </c>
      <c r="O120" s="70">
        <v>44499</v>
      </c>
      <c r="P120" s="69">
        <v>1200</v>
      </c>
      <c r="Q120" s="72"/>
      <c r="R120" s="66"/>
    </row>
    <row r="121" spans="1:18" ht="63">
      <c r="A121" s="11" t="s">
        <v>18</v>
      </c>
      <c r="B121" s="12" t="s">
        <v>19</v>
      </c>
      <c r="C121" s="13" t="s">
        <v>20</v>
      </c>
      <c r="D121" s="72" t="s">
        <v>424</v>
      </c>
      <c r="E121" s="66" t="s">
        <v>425</v>
      </c>
      <c r="F121" s="13" t="s">
        <v>23</v>
      </c>
      <c r="G121" s="73" t="s">
        <v>292</v>
      </c>
      <c r="H121" s="68"/>
      <c r="I121" s="73" t="s">
        <v>426</v>
      </c>
      <c r="J121" s="68"/>
      <c r="K121" s="68"/>
      <c r="L121" s="68" t="s">
        <v>26</v>
      </c>
      <c r="M121" s="69">
        <v>4000</v>
      </c>
      <c r="N121" s="70">
        <v>44591</v>
      </c>
      <c r="O121" s="70"/>
      <c r="P121" s="69"/>
      <c r="Q121" s="72"/>
      <c r="R121" s="66"/>
    </row>
    <row r="122" spans="1:18" ht="38.25">
      <c r="A122" s="11" t="s">
        <v>18</v>
      </c>
      <c r="B122" s="12" t="s">
        <v>19</v>
      </c>
      <c r="C122" s="13" t="s">
        <v>20</v>
      </c>
      <c r="D122" s="11" t="s">
        <v>427</v>
      </c>
      <c r="E122" s="74" t="s">
        <v>428</v>
      </c>
      <c r="F122" s="13" t="s">
        <v>23</v>
      </c>
      <c r="G122" s="53" t="s">
        <v>429</v>
      </c>
      <c r="H122" s="53"/>
      <c r="I122" s="53" t="s">
        <v>430</v>
      </c>
      <c r="J122" s="53"/>
      <c r="K122" s="53"/>
      <c r="L122" s="53" t="s">
        <v>26</v>
      </c>
      <c r="M122" s="75">
        <v>500</v>
      </c>
      <c r="N122" s="55">
        <v>42040</v>
      </c>
      <c r="O122" s="55"/>
      <c r="P122" s="75"/>
      <c r="Q122" s="11"/>
      <c r="R122" s="74"/>
    </row>
    <row r="123" spans="1:18" ht="76.5">
      <c r="A123" s="11" t="s">
        <v>18</v>
      </c>
      <c r="B123" s="12" t="s">
        <v>19</v>
      </c>
      <c r="C123" s="13" t="s">
        <v>20</v>
      </c>
      <c r="D123" s="11" t="s">
        <v>431</v>
      </c>
      <c r="E123" s="76" t="s">
        <v>432</v>
      </c>
      <c r="F123" s="13" t="s">
        <v>23</v>
      </c>
      <c r="G123" s="53" t="s">
        <v>433</v>
      </c>
      <c r="H123" s="53"/>
      <c r="I123" s="53" t="s">
        <v>434</v>
      </c>
      <c r="J123" s="53"/>
      <c r="K123" s="53"/>
      <c r="L123" s="53" t="s">
        <v>26</v>
      </c>
      <c r="M123" s="75">
        <v>50</v>
      </c>
      <c r="N123" s="55">
        <v>42124</v>
      </c>
      <c r="O123" s="55"/>
      <c r="P123" s="75"/>
      <c r="Q123" s="11"/>
      <c r="R123" s="76"/>
    </row>
    <row r="124" spans="1:18" ht="76.5">
      <c r="A124" s="11" t="s">
        <v>18</v>
      </c>
      <c r="B124" s="12" t="s">
        <v>19</v>
      </c>
      <c r="C124" s="13" t="s">
        <v>20</v>
      </c>
      <c r="D124" s="11" t="s">
        <v>435</v>
      </c>
      <c r="E124" s="76" t="s">
        <v>436</v>
      </c>
      <c r="F124" s="13" t="s">
        <v>23</v>
      </c>
      <c r="G124" s="53" t="s">
        <v>437</v>
      </c>
      <c r="H124" s="53"/>
      <c r="I124" s="53" t="s">
        <v>438</v>
      </c>
      <c r="J124" s="53"/>
      <c r="K124" s="53"/>
      <c r="L124" s="53" t="s">
        <v>26</v>
      </c>
      <c r="M124" s="75">
        <v>1600</v>
      </c>
      <c r="N124" s="55">
        <v>42138</v>
      </c>
      <c r="O124" s="55"/>
      <c r="P124" s="75"/>
      <c r="Q124" s="11"/>
      <c r="R124" s="76"/>
    </row>
    <row r="125" spans="1:18" ht="63.75">
      <c r="A125" s="11" t="s">
        <v>18</v>
      </c>
      <c r="B125" s="12" t="s">
        <v>19</v>
      </c>
      <c r="C125" s="13" t="s">
        <v>20</v>
      </c>
      <c r="D125" s="11" t="s">
        <v>439</v>
      </c>
      <c r="E125" s="76" t="s">
        <v>440</v>
      </c>
      <c r="F125" s="13" t="s">
        <v>23</v>
      </c>
      <c r="G125" s="53" t="s">
        <v>441</v>
      </c>
      <c r="H125" s="53"/>
      <c r="I125" s="53" t="s">
        <v>442</v>
      </c>
      <c r="J125" s="53"/>
      <c r="K125" s="53"/>
      <c r="L125" s="53" t="s">
        <v>26</v>
      </c>
      <c r="M125" s="75">
        <v>122.95081967213115</v>
      </c>
      <c r="N125" s="55">
        <v>42241</v>
      </c>
      <c r="O125" s="55"/>
      <c r="P125" s="75"/>
      <c r="Q125" s="11"/>
      <c r="R125" s="76"/>
    </row>
    <row r="126" spans="1:18" ht="51">
      <c r="A126" s="11" t="s">
        <v>18</v>
      </c>
      <c r="B126" s="12" t="s">
        <v>19</v>
      </c>
      <c r="C126" s="13" t="s">
        <v>20</v>
      </c>
      <c r="D126" s="11" t="s">
        <v>443</v>
      </c>
      <c r="E126" s="76" t="s">
        <v>444</v>
      </c>
      <c r="F126" s="13" t="s">
        <v>23</v>
      </c>
      <c r="G126" s="11" t="s">
        <v>445</v>
      </c>
      <c r="H126" s="53"/>
      <c r="I126" s="53" t="s">
        <v>446</v>
      </c>
      <c r="J126" s="53"/>
      <c r="K126" s="53"/>
      <c r="L126" s="53" t="s">
        <v>26</v>
      </c>
      <c r="M126" s="75">
        <v>480</v>
      </c>
      <c r="N126" s="55">
        <v>42285</v>
      </c>
      <c r="O126" s="55"/>
      <c r="P126" s="75"/>
      <c r="Q126" s="11"/>
      <c r="R126" s="76"/>
    </row>
    <row r="127" spans="1:18" ht="51">
      <c r="A127" s="11" t="s">
        <v>18</v>
      </c>
      <c r="B127" s="12" t="s">
        <v>19</v>
      </c>
      <c r="C127" s="13" t="s">
        <v>20</v>
      </c>
      <c r="D127" s="53" t="s">
        <v>447</v>
      </c>
      <c r="E127" s="76" t="s">
        <v>448</v>
      </c>
      <c r="F127" s="53" t="s">
        <v>351</v>
      </c>
      <c r="G127" s="53" t="s">
        <v>449</v>
      </c>
      <c r="H127" s="53"/>
      <c r="I127" s="53" t="s">
        <v>450</v>
      </c>
      <c r="J127" s="53"/>
      <c r="K127" s="53"/>
      <c r="L127" s="53" t="s">
        <v>26</v>
      </c>
      <c r="M127" s="75">
        <v>103502.48</v>
      </c>
      <c r="N127" s="55">
        <v>43075</v>
      </c>
      <c r="O127" s="55">
        <v>44245</v>
      </c>
      <c r="P127" s="75">
        <f>M127</f>
        <v>103502.48</v>
      </c>
      <c r="Q127" s="53"/>
      <c r="R127" s="76"/>
    </row>
    <row r="128" spans="1:18" ht="51">
      <c r="A128" s="11" t="s">
        <v>18</v>
      </c>
      <c r="B128" s="12" t="s">
        <v>19</v>
      </c>
      <c r="C128" s="13" t="s">
        <v>20</v>
      </c>
      <c r="D128" s="11" t="s">
        <v>447</v>
      </c>
      <c r="E128" s="76" t="s">
        <v>448</v>
      </c>
      <c r="F128" s="53" t="s">
        <v>351</v>
      </c>
      <c r="G128" s="11" t="s">
        <v>451</v>
      </c>
      <c r="H128" s="53"/>
      <c r="I128" s="28" t="s">
        <v>452</v>
      </c>
      <c r="J128" s="53"/>
      <c r="K128" s="53"/>
      <c r="L128" s="53" t="s">
        <v>179</v>
      </c>
      <c r="M128" s="75"/>
      <c r="N128" s="15"/>
      <c r="O128" s="55"/>
      <c r="P128" s="77"/>
      <c r="Q128" s="11"/>
      <c r="R128" s="76"/>
    </row>
    <row r="129" spans="1:18" ht="51">
      <c r="A129" s="11" t="s">
        <v>18</v>
      </c>
      <c r="B129" s="12" t="s">
        <v>19</v>
      </c>
      <c r="C129" s="13" t="s">
        <v>20</v>
      </c>
      <c r="D129" s="11" t="s">
        <v>447</v>
      </c>
      <c r="E129" s="76" t="s">
        <v>448</v>
      </c>
      <c r="F129" s="53" t="s">
        <v>351</v>
      </c>
      <c r="G129" s="11" t="s">
        <v>453</v>
      </c>
      <c r="H129" s="53"/>
      <c r="I129" s="28" t="s">
        <v>454</v>
      </c>
      <c r="J129" s="53"/>
      <c r="K129" s="53"/>
      <c r="L129" s="53" t="s">
        <v>179</v>
      </c>
      <c r="M129" s="75"/>
      <c r="N129" s="15"/>
      <c r="O129" s="55"/>
      <c r="P129" s="77"/>
      <c r="Q129" s="11"/>
      <c r="R129" s="76"/>
    </row>
    <row r="130" spans="1:18" ht="51">
      <c r="A130" s="11" t="s">
        <v>18</v>
      </c>
      <c r="B130" s="12" t="s">
        <v>19</v>
      </c>
      <c r="C130" s="13" t="s">
        <v>20</v>
      </c>
      <c r="D130" s="11" t="s">
        <v>447</v>
      </c>
      <c r="E130" s="76" t="s">
        <v>448</v>
      </c>
      <c r="F130" s="53" t="s">
        <v>351</v>
      </c>
      <c r="G130" s="11" t="s">
        <v>455</v>
      </c>
      <c r="H130" s="53"/>
      <c r="I130" s="28" t="s">
        <v>456</v>
      </c>
      <c r="J130" s="53"/>
      <c r="K130" s="53"/>
      <c r="L130" s="53" t="s">
        <v>179</v>
      </c>
      <c r="M130" s="75"/>
      <c r="N130" s="15"/>
      <c r="O130" s="55"/>
      <c r="P130" s="77"/>
      <c r="Q130" s="11"/>
      <c r="R130" s="76"/>
    </row>
    <row r="131" spans="1:18" ht="51">
      <c r="A131" s="11" t="s">
        <v>18</v>
      </c>
      <c r="B131" s="12" t="s">
        <v>19</v>
      </c>
      <c r="C131" s="13" t="s">
        <v>20</v>
      </c>
      <c r="D131" s="11" t="s">
        <v>447</v>
      </c>
      <c r="E131" s="76" t="s">
        <v>448</v>
      </c>
      <c r="F131" s="53" t="s">
        <v>351</v>
      </c>
      <c r="G131" s="11" t="s">
        <v>457</v>
      </c>
      <c r="H131" s="53"/>
      <c r="I131" s="28" t="s">
        <v>458</v>
      </c>
      <c r="J131" s="53"/>
      <c r="K131" s="53"/>
      <c r="L131" s="53" t="s">
        <v>179</v>
      </c>
      <c r="M131" s="75"/>
      <c r="N131" s="15"/>
      <c r="O131" s="55"/>
      <c r="P131" s="77"/>
      <c r="Q131" s="11"/>
      <c r="R131" s="76"/>
    </row>
    <row r="132" spans="1:18" ht="51">
      <c r="A132" s="11" t="s">
        <v>18</v>
      </c>
      <c r="B132" s="12" t="s">
        <v>19</v>
      </c>
      <c r="C132" s="13" t="s">
        <v>20</v>
      </c>
      <c r="D132" s="11" t="s">
        <v>447</v>
      </c>
      <c r="E132" s="76" t="s">
        <v>448</v>
      </c>
      <c r="F132" s="53" t="s">
        <v>351</v>
      </c>
      <c r="G132" s="11" t="s">
        <v>459</v>
      </c>
      <c r="H132" s="53"/>
      <c r="I132" s="28" t="s">
        <v>460</v>
      </c>
      <c r="J132" s="53"/>
      <c r="K132" s="53"/>
      <c r="L132" s="53" t="s">
        <v>179</v>
      </c>
      <c r="M132" s="75"/>
      <c r="N132" s="15"/>
      <c r="O132" s="55"/>
      <c r="P132" s="77"/>
      <c r="Q132" s="11"/>
      <c r="R132" s="76"/>
    </row>
    <row r="133" spans="1:18" ht="51">
      <c r="A133" s="11" t="s">
        <v>18</v>
      </c>
      <c r="B133" s="12" t="s">
        <v>19</v>
      </c>
      <c r="C133" s="13" t="s">
        <v>20</v>
      </c>
      <c r="D133" s="11" t="s">
        <v>447</v>
      </c>
      <c r="E133" s="76" t="s">
        <v>448</v>
      </c>
      <c r="F133" s="53" t="s">
        <v>351</v>
      </c>
      <c r="G133" s="11" t="s">
        <v>461</v>
      </c>
      <c r="H133" s="53"/>
      <c r="I133" s="28" t="s">
        <v>462</v>
      </c>
      <c r="J133" s="53"/>
      <c r="K133" s="53"/>
      <c r="L133" s="53" t="s">
        <v>179</v>
      </c>
      <c r="M133" s="75"/>
      <c r="N133" s="15"/>
      <c r="O133" s="55"/>
      <c r="P133" s="77"/>
      <c r="Q133" s="11"/>
      <c r="R133" s="76"/>
    </row>
    <row r="134" spans="1:18" ht="51">
      <c r="A134" s="11" t="s">
        <v>18</v>
      </c>
      <c r="B134" s="12" t="s">
        <v>19</v>
      </c>
      <c r="C134" s="13" t="s">
        <v>20</v>
      </c>
      <c r="D134" s="11" t="s">
        <v>447</v>
      </c>
      <c r="E134" s="76" t="s">
        <v>448</v>
      </c>
      <c r="F134" s="53" t="s">
        <v>351</v>
      </c>
      <c r="G134" s="11" t="s">
        <v>463</v>
      </c>
      <c r="H134" s="53"/>
      <c r="I134" s="28" t="s">
        <v>464</v>
      </c>
      <c r="J134" s="53"/>
      <c r="K134" s="53"/>
      <c r="L134" s="53" t="s">
        <v>179</v>
      </c>
      <c r="M134" s="75"/>
      <c r="N134" s="15"/>
      <c r="O134" s="55"/>
      <c r="P134" s="77"/>
      <c r="Q134" s="11"/>
      <c r="R134" s="76"/>
    </row>
    <row r="135" spans="1:18" ht="51">
      <c r="A135" s="11" t="s">
        <v>18</v>
      </c>
      <c r="B135" s="12" t="s">
        <v>19</v>
      </c>
      <c r="C135" s="13" t="s">
        <v>20</v>
      </c>
      <c r="D135" s="11" t="s">
        <v>447</v>
      </c>
      <c r="E135" s="76" t="s">
        <v>448</v>
      </c>
      <c r="F135" s="53" t="s">
        <v>351</v>
      </c>
      <c r="G135" s="11" t="s">
        <v>465</v>
      </c>
      <c r="H135" s="53"/>
      <c r="I135" s="28" t="s">
        <v>466</v>
      </c>
      <c r="J135" s="53"/>
      <c r="K135" s="53"/>
      <c r="L135" s="53" t="s">
        <v>179</v>
      </c>
      <c r="M135" s="75"/>
      <c r="N135" s="15"/>
      <c r="O135" s="55"/>
      <c r="P135" s="77"/>
      <c r="Q135" s="11"/>
      <c r="R135" s="76"/>
    </row>
    <row r="136" spans="1:18" ht="51">
      <c r="A136" s="11" t="s">
        <v>18</v>
      </c>
      <c r="B136" s="12" t="s">
        <v>19</v>
      </c>
      <c r="C136" s="13" t="s">
        <v>20</v>
      </c>
      <c r="D136" s="11" t="s">
        <v>447</v>
      </c>
      <c r="E136" s="76" t="s">
        <v>448</v>
      </c>
      <c r="F136" s="53" t="s">
        <v>351</v>
      </c>
      <c r="G136" s="11" t="s">
        <v>467</v>
      </c>
      <c r="H136" s="53"/>
      <c r="I136" s="28" t="s">
        <v>468</v>
      </c>
      <c r="J136" s="53"/>
      <c r="K136" s="53"/>
      <c r="L136" s="53" t="s">
        <v>179</v>
      </c>
      <c r="M136" s="75"/>
      <c r="N136" s="15"/>
      <c r="O136" s="55"/>
      <c r="P136" s="77"/>
      <c r="Q136" s="11"/>
      <c r="R136" s="76"/>
    </row>
    <row r="137" spans="1:18" ht="51">
      <c r="A137" s="11" t="s">
        <v>18</v>
      </c>
      <c r="B137" s="12" t="s">
        <v>19</v>
      </c>
      <c r="C137" s="13" t="s">
        <v>20</v>
      </c>
      <c r="D137" s="11" t="s">
        <v>447</v>
      </c>
      <c r="E137" s="76" t="s">
        <v>448</v>
      </c>
      <c r="F137" s="53" t="s">
        <v>351</v>
      </c>
      <c r="G137" s="11" t="s">
        <v>469</v>
      </c>
      <c r="H137" s="53"/>
      <c r="I137" s="28" t="s">
        <v>470</v>
      </c>
      <c r="J137" s="53"/>
      <c r="K137" s="53"/>
      <c r="L137" s="53" t="s">
        <v>179</v>
      </c>
      <c r="M137" s="75"/>
      <c r="N137" s="15"/>
      <c r="O137" s="55"/>
      <c r="P137" s="77"/>
      <c r="Q137" s="11"/>
      <c r="R137" s="76"/>
    </row>
    <row r="138" spans="1:18" ht="51">
      <c r="A138" s="11" t="s">
        <v>18</v>
      </c>
      <c r="B138" s="12" t="s">
        <v>19</v>
      </c>
      <c r="C138" s="13" t="s">
        <v>20</v>
      </c>
      <c r="D138" s="11" t="s">
        <v>447</v>
      </c>
      <c r="E138" s="76" t="s">
        <v>448</v>
      </c>
      <c r="F138" s="53" t="s">
        <v>351</v>
      </c>
      <c r="G138" s="11" t="s">
        <v>471</v>
      </c>
      <c r="H138" s="53"/>
      <c r="I138" s="28" t="s">
        <v>472</v>
      </c>
      <c r="J138" s="53"/>
      <c r="K138" s="53"/>
      <c r="L138" s="53" t="s">
        <v>179</v>
      </c>
      <c r="M138" s="75"/>
      <c r="N138" s="15"/>
      <c r="O138" s="55"/>
      <c r="P138" s="77"/>
      <c r="Q138" s="11"/>
      <c r="R138" s="76"/>
    </row>
    <row r="139" spans="1:18" ht="51">
      <c r="A139" s="11" t="s">
        <v>18</v>
      </c>
      <c r="B139" s="12" t="s">
        <v>19</v>
      </c>
      <c r="C139" s="13" t="s">
        <v>20</v>
      </c>
      <c r="D139" s="11" t="s">
        <v>447</v>
      </c>
      <c r="E139" s="76" t="s">
        <v>448</v>
      </c>
      <c r="F139" s="53" t="s">
        <v>351</v>
      </c>
      <c r="G139" s="11" t="s">
        <v>473</v>
      </c>
      <c r="H139" s="53"/>
      <c r="I139" s="28" t="s">
        <v>474</v>
      </c>
      <c r="J139" s="53"/>
      <c r="K139" s="53"/>
      <c r="L139" s="53" t="s">
        <v>179</v>
      </c>
      <c r="M139" s="75"/>
      <c r="N139" s="15"/>
      <c r="O139" s="55"/>
      <c r="P139" s="77"/>
      <c r="Q139" s="11"/>
      <c r="R139" s="76"/>
    </row>
    <row r="140" spans="1:18" ht="51">
      <c r="A140" s="11" t="s">
        <v>18</v>
      </c>
      <c r="B140" s="12" t="s">
        <v>19</v>
      </c>
      <c r="C140" s="13" t="s">
        <v>20</v>
      </c>
      <c r="D140" s="11" t="s">
        <v>447</v>
      </c>
      <c r="E140" s="76" t="s">
        <v>448</v>
      </c>
      <c r="F140" s="53" t="s">
        <v>351</v>
      </c>
      <c r="G140" s="11" t="s">
        <v>475</v>
      </c>
      <c r="H140" s="53"/>
      <c r="I140" s="28" t="s">
        <v>476</v>
      </c>
      <c r="J140" s="53"/>
      <c r="K140" s="53"/>
      <c r="L140" s="53" t="s">
        <v>179</v>
      </c>
      <c r="M140" s="75"/>
      <c r="N140" s="15"/>
      <c r="O140" s="55"/>
      <c r="P140" s="77"/>
      <c r="Q140" s="11"/>
      <c r="R140" s="76"/>
    </row>
    <row r="141" spans="1:18" ht="51">
      <c r="A141" s="11" t="s">
        <v>18</v>
      </c>
      <c r="B141" s="12" t="s">
        <v>19</v>
      </c>
      <c r="C141" s="13" t="s">
        <v>20</v>
      </c>
      <c r="D141" s="11" t="s">
        <v>447</v>
      </c>
      <c r="E141" s="76" t="s">
        <v>448</v>
      </c>
      <c r="F141" s="53" t="s">
        <v>351</v>
      </c>
      <c r="G141" s="11" t="s">
        <v>477</v>
      </c>
      <c r="H141" s="53"/>
      <c r="I141" s="28" t="s">
        <v>478</v>
      </c>
      <c r="J141" s="53"/>
      <c r="K141" s="53"/>
      <c r="L141" s="53" t="s">
        <v>179</v>
      </c>
      <c r="M141" s="75"/>
      <c r="N141" s="15"/>
      <c r="O141" s="55"/>
      <c r="P141" s="77"/>
      <c r="Q141" s="11"/>
      <c r="R141" s="76"/>
    </row>
    <row r="142" spans="1:18" ht="51">
      <c r="A142" s="11" t="s">
        <v>18</v>
      </c>
      <c r="B142" s="12" t="s">
        <v>19</v>
      </c>
      <c r="C142" s="13" t="s">
        <v>20</v>
      </c>
      <c r="D142" s="11" t="s">
        <v>447</v>
      </c>
      <c r="E142" s="76" t="s">
        <v>448</v>
      </c>
      <c r="F142" s="53" t="s">
        <v>351</v>
      </c>
      <c r="G142" s="11" t="s">
        <v>479</v>
      </c>
      <c r="H142" s="53"/>
      <c r="I142" s="28" t="s">
        <v>480</v>
      </c>
      <c r="J142" s="53"/>
      <c r="K142" s="53"/>
      <c r="L142" s="53" t="s">
        <v>179</v>
      </c>
      <c r="M142" s="75"/>
      <c r="N142" s="15"/>
      <c r="O142" s="55"/>
      <c r="P142" s="77"/>
      <c r="Q142" s="11"/>
      <c r="R142" s="76"/>
    </row>
    <row r="143" spans="1:18" ht="51">
      <c r="A143" s="11" t="s">
        <v>18</v>
      </c>
      <c r="B143" s="12" t="s">
        <v>19</v>
      </c>
      <c r="C143" s="13" t="s">
        <v>20</v>
      </c>
      <c r="D143" s="11" t="s">
        <v>447</v>
      </c>
      <c r="E143" s="76" t="s">
        <v>448</v>
      </c>
      <c r="F143" s="53" t="s">
        <v>351</v>
      </c>
      <c r="G143" s="11" t="s">
        <v>481</v>
      </c>
      <c r="H143" s="53"/>
      <c r="I143" s="28" t="s">
        <v>482</v>
      </c>
      <c r="J143" s="53"/>
      <c r="K143" s="53"/>
      <c r="L143" s="53" t="s">
        <v>179</v>
      </c>
      <c r="M143" s="75"/>
      <c r="N143" s="15"/>
      <c r="O143" s="55"/>
      <c r="P143" s="77"/>
      <c r="Q143" s="11"/>
      <c r="R143" s="76"/>
    </row>
    <row r="144" spans="1:18" ht="51">
      <c r="A144" s="11" t="s">
        <v>18</v>
      </c>
      <c r="B144" s="12" t="s">
        <v>19</v>
      </c>
      <c r="C144" s="13" t="s">
        <v>20</v>
      </c>
      <c r="D144" s="11" t="s">
        <v>447</v>
      </c>
      <c r="E144" s="76" t="s">
        <v>448</v>
      </c>
      <c r="F144" s="53" t="s">
        <v>351</v>
      </c>
      <c r="G144" s="11" t="s">
        <v>483</v>
      </c>
      <c r="H144" s="53"/>
      <c r="I144" s="28" t="s">
        <v>484</v>
      </c>
      <c r="J144" s="53"/>
      <c r="K144" s="53"/>
      <c r="L144" s="53" t="s">
        <v>179</v>
      </c>
      <c r="M144" s="75"/>
      <c r="N144" s="15"/>
      <c r="O144" s="55"/>
      <c r="P144" s="77"/>
      <c r="Q144" s="11"/>
      <c r="R144" s="76"/>
    </row>
    <row r="145" spans="1:18" ht="51">
      <c r="A145" s="11" t="s">
        <v>18</v>
      </c>
      <c r="B145" s="12" t="s">
        <v>19</v>
      </c>
      <c r="C145" s="13" t="s">
        <v>20</v>
      </c>
      <c r="D145" s="11" t="s">
        <v>447</v>
      </c>
      <c r="E145" s="76" t="s">
        <v>448</v>
      </c>
      <c r="F145" s="53" t="s">
        <v>351</v>
      </c>
      <c r="G145" s="11" t="s">
        <v>485</v>
      </c>
      <c r="H145" s="53"/>
      <c r="I145" s="28" t="s">
        <v>486</v>
      </c>
      <c r="J145" s="53"/>
      <c r="K145" s="53"/>
      <c r="L145" s="53" t="s">
        <v>179</v>
      </c>
      <c r="M145" s="75"/>
      <c r="N145" s="15"/>
      <c r="O145" s="55"/>
      <c r="P145" s="77"/>
      <c r="Q145" s="11"/>
      <c r="R145" s="76"/>
    </row>
    <row r="146" spans="1:18" ht="51">
      <c r="A146" s="11" t="s">
        <v>18</v>
      </c>
      <c r="B146" s="12" t="s">
        <v>19</v>
      </c>
      <c r="C146" s="13" t="s">
        <v>20</v>
      </c>
      <c r="D146" s="11" t="s">
        <v>447</v>
      </c>
      <c r="E146" s="76" t="s">
        <v>448</v>
      </c>
      <c r="F146" s="53" t="s">
        <v>351</v>
      </c>
      <c r="G146" s="11" t="s">
        <v>487</v>
      </c>
      <c r="H146" s="53"/>
      <c r="I146" s="28" t="s">
        <v>488</v>
      </c>
      <c r="J146" s="53"/>
      <c r="K146" s="53"/>
      <c r="L146" s="53" t="s">
        <v>179</v>
      </c>
      <c r="M146" s="75"/>
      <c r="N146" s="15"/>
      <c r="O146" s="55"/>
      <c r="P146" s="77"/>
      <c r="Q146" s="11"/>
      <c r="R146" s="76"/>
    </row>
    <row r="147" spans="1:18" ht="51">
      <c r="A147" s="11" t="s">
        <v>18</v>
      </c>
      <c r="B147" s="12" t="s">
        <v>19</v>
      </c>
      <c r="C147" s="13" t="s">
        <v>20</v>
      </c>
      <c r="D147" s="11" t="s">
        <v>447</v>
      </c>
      <c r="E147" s="76" t="s">
        <v>448</v>
      </c>
      <c r="F147" s="53" t="s">
        <v>351</v>
      </c>
      <c r="G147" s="11" t="s">
        <v>489</v>
      </c>
      <c r="H147" s="53"/>
      <c r="I147" s="28" t="s">
        <v>490</v>
      </c>
      <c r="J147" s="53"/>
      <c r="K147" s="53"/>
      <c r="L147" s="53" t="s">
        <v>179</v>
      </c>
      <c r="M147" s="75"/>
      <c r="N147" s="15"/>
      <c r="O147" s="55"/>
      <c r="P147" s="77"/>
      <c r="Q147" s="11"/>
      <c r="R147" s="76"/>
    </row>
    <row r="148" spans="1:18" ht="51">
      <c r="A148" s="11" t="s">
        <v>18</v>
      </c>
      <c r="B148" s="12" t="s">
        <v>19</v>
      </c>
      <c r="C148" s="13" t="s">
        <v>20</v>
      </c>
      <c r="D148" s="11" t="s">
        <v>447</v>
      </c>
      <c r="E148" s="76" t="s">
        <v>448</v>
      </c>
      <c r="F148" s="53" t="s">
        <v>351</v>
      </c>
      <c r="G148" s="11" t="s">
        <v>491</v>
      </c>
      <c r="H148" s="53"/>
      <c r="I148" s="28" t="s">
        <v>492</v>
      </c>
      <c r="J148" s="53"/>
      <c r="K148" s="53"/>
      <c r="L148" s="53" t="s">
        <v>179</v>
      </c>
      <c r="M148" s="75"/>
      <c r="N148" s="15"/>
      <c r="O148" s="55"/>
      <c r="P148" s="77"/>
      <c r="Q148" s="11"/>
      <c r="R148" s="76"/>
    </row>
    <row r="149" spans="1:18" ht="51">
      <c r="A149" s="11" t="s">
        <v>18</v>
      </c>
      <c r="B149" s="12" t="s">
        <v>19</v>
      </c>
      <c r="C149" s="13" t="s">
        <v>20</v>
      </c>
      <c r="D149" s="11" t="s">
        <v>447</v>
      </c>
      <c r="E149" s="76" t="s">
        <v>448</v>
      </c>
      <c r="F149" s="53" t="s">
        <v>351</v>
      </c>
      <c r="G149" s="11" t="s">
        <v>493</v>
      </c>
      <c r="H149" s="53"/>
      <c r="I149" s="28" t="s">
        <v>494</v>
      </c>
      <c r="J149" s="53"/>
      <c r="K149" s="53"/>
      <c r="L149" s="53" t="s">
        <v>179</v>
      </c>
      <c r="M149" s="75"/>
      <c r="N149" s="15"/>
      <c r="O149" s="55"/>
      <c r="P149" s="77"/>
      <c r="Q149" s="11"/>
      <c r="R149" s="76"/>
    </row>
    <row r="150" spans="1:18" ht="51">
      <c r="A150" s="11" t="s">
        <v>18</v>
      </c>
      <c r="B150" s="12" t="s">
        <v>19</v>
      </c>
      <c r="C150" s="13" t="s">
        <v>20</v>
      </c>
      <c r="D150" s="11" t="s">
        <v>447</v>
      </c>
      <c r="E150" s="76" t="s">
        <v>448</v>
      </c>
      <c r="F150" s="53" t="s">
        <v>351</v>
      </c>
      <c r="G150" s="11" t="s">
        <v>495</v>
      </c>
      <c r="H150" s="53"/>
      <c r="I150" s="28" t="s">
        <v>496</v>
      </c>
      <c r="J150" s="53"/>
      <c r="K150" s="53"/>
      <c r="L150" s="53" t="s">
        <v>179</v>
      </c>
      <c r="M150" s="75"/>
      <c r="N150" s="15"/>
      <c r="O150" s="55"/>
      <c r="P150" s="77"/>
      <c r="Q150" s="11"/>
      <c r="R150" s="76"/>
    </row>
    <row r="151" spans="1:18" ht="51">
      <c r="A151" s="11" t="s">
        <v>18</v>
      </c>
      <c r="B151" s="12" t="s">
        <v>19</v>
      </c>
      <c r="C151" s="13" t="s">
        <v>20</v>
      </c>
      <c r="D151" s="11" t="s">
        <v>447</v>
      </c>
      <c r="E151" s="76" t="s">
        <v>448</v>
      </c>
      <c r="F151" s="53" t="s">
        <v>351</v>
      </c>
      <c r="G151" s="11" t="s">
        <v>497</v>
      </c>
      <c r="H151" s="53"/>
      <c r="I151" s="28" t="s">
        <v>498</v>
      </c>
      <c r="J151" s="53"/>
      <c r="K151" s="53"/>
      <c r="L151" s="53" t="s">
        <v>179</v>
      </c>
      <c r="M151" s="75"/>
      <c r="N151" s="15"/>
      <c r="O151" s="55"/>
      <c r="P151" s="77"/>
      <c r="Q151" s="11"/>
      <c r="R151" s="76"/>
    </row>
    <row r="152" spans="1:18" ht="51">
      <c r="A152" s="11" t="s">
        <v>18</v>
      </c>
      <c r="B152" s="12" t="s">
        <v>19</v>
      </c>
      <c r="C152" s="13" t="s">
        <v>20</v>
      </c>
      <c r="D152" s="11" t="s">
        <v>447</v>
      </c>
      <c r="E152" s="76" t="s">
        <v>448</v>
      </c>
      <c r="F152" s="53" t="s">
        <v>351</v>
      </c>
      <c r="G152" s="11" t="s">
        <v>499</v>
      </c>
      <c r="H152" s="53"/>
      <c r="I152" s="28" t="s">
        <v>500</v>
      </c>
      <c r="J152" s="53"/>
      <c r="K152" s="53"/>
      <c r="L152" s="53" t="s">
        <v>179</v>
      </c>
      <c r="M152" s="75"/>
      <c r="N152" s="15"/>
      <c r="O152" s="55"/>
      <c r="P152" s="77"/>
      <c r="Q152" s="11"/>
      <c r="R152" s="76"/>
    </row>
    <row r="153" spans="1:18" ht="51">
      <c r="A153" s="11" t="s">
        <v>18</v>
      </c>
      <c r="B153" s="12" t="s">
        <v>19</v>
      </c>
      <c r="C153" s="13" t="s">
        <v>20</v>
      </c>
      <c r="D153" s="11" t="s">
        <v>447</v>
      </c>
      <c r="E153" s="76" t="s">
        <v>448</v>
      </c>
      <c r="F153" s="53" t="s">
        <v>351</v>
      </c>
      <c r="G153" s="11" t="s">
        <v>501</v>
      </c>
      <c r="H153" s="53"/>
      <c r="I153" s="28" t="s">
        <v>502</v>
      </c>
      <c r="J153" s="53"/>
      <c r="K153" s="53"/>
      <c r="L153" s="53" t="s">
        <v>179</v>
      </c>
      <c r="M153" s="75"/>
      <c r="N153" s="15"/>
      <c r="O153" s="55"/>
      <c r="P153" s="77"/>
      <c r="Q153" s="11"/>
      <c r="R153" s="76"/>
    </row>
    <row r="154" spans="1:18" ht="25.5">
      <c r="A154" s="11" t="s">
        <v>18</v>
      </c>
      <c r="B154" s="12" t="s">
        <v>19</v>
      </c>
      <c r="C154" s="13" t="s">
        <v>20</v>
      </c>
      <c r="D154" s="11" t="s">
        <v>503</v>
      </c>
      <c r="E154" s="76" t="s">
        <v>504</v>
      </c>
      <c r="F154" s="13" t="s">
        <v>23</v>
      </c>
      <c r="G154" s="53" t="s">
        <v>505</v>
      </c>
      <c r="H154" s="53"/>
      <c r="I154" s="53" t="s">
        <v>506</v>
      </c>
      <c r="J154" s="53"/>
      <c r="K154" s="53"/>
      <c r="L154" s="25" t="s">
        <v>26</v>
      </c>
      <c r="M154" s="75">
        <v>520</v>
      </c>
      <c r="N154" s="15">
        <v>43200</v>
      </c>
      <c r="O154" s="55">
        <v>44217</v>
      </c>
      <c r="P154" s="75">
        <v>520</v>
      </c>
      <c r="Q154" s="11"/>
      <c r="R154" s="76"/>
    </row>
    <row r="155" spans="1:18" ht="51">
      <c r="A155" s="11" t="s">
        <v>18</v>
      </c>
      <c r="B155" s="12" t="s">
        <v>19</v>
      </c>
      <c r="C155" s="13" t="s">
        <v>20</v>
      </c>
      <c r="D155" s="78" t="s">
        <v>507</v>
      </c>
      <c r="E155" s="76" t="s">
        <v>508</v>
      </c>
      <c r="F155" s="13" t="s">
        <v>23</v>
      </c>
      <c r="G155" s="53" t="s">
        <v>509</v>
      </c>
      <c r="H155" s="79"/>
      <c r="I155" s="80" t="s">
        <v>510</v>
      </c>
      <c r="J155" s="79"/>
      <c r="K155" s="79"/>
      <c r="L155" s="79" t="s">
        <v>26</v>
      </c>
      <c r="M155" s="81">
        <v>900</v>
      </c>
      <c r="N155" s="15">
        <v>43445</v>
      </c>
      <c r="O155" s="82"/>
      <c r="P155" s="75"/>
      <c r="Q155" s="78"/>
      <c r="R155" s="76"/>
    </row>
    <row r="156" spans="1:18" ht="30">
      <c r="A156" s="11" t="s">
        <v>18</v>
      </c>
      <c r="B156" s="12" t="s">
        <v>19</v>
      </c>
      <c r="C156" s="13" t="s">
        <v>20</v>
      </c>
      <c r="D156" s="53" t="s">
        <v>511</v>
      </c>
      <c r="E156" s="76" t="s">
        <v>512</v>
      </c>
      <c r="F156" s="13" t="s">
        <v>23</v>
      </c>
      <c r="G156" s="53" t="s">
        <v>513</v>
      </c>
      <c r="H156" s="53"/>
      <c r="I156" s="53" t="s">
        <v>514</v>
      </c>
      <c r="J156" s="53"/>
      <c r="K156" s="53"/>
      <c r="L156" s="80" t="s">
        <v>26</v>
      </c>
      <c r="M156" s="81">
        <v>5737.7</v>
      </c>
      <c r="N156" s="15">
        <v>43909</v>
      </c>
      <c r="O156" s="55">
        <v>44214</v>
      </c>
      <c r="P156" s="75">
        <f>M156</f>
        <v>5737.7</v>
      </c>
      <c r="Q156" s="53"/>
      <c r="R156" s="76"/>
    </row>
    <row r="157" spans="1:18" ht="63.75">
      <c r="A157" s="11" t="s">
        <v>18</v>
      </c>
      <c r="B157" s="12" t="s">
        <v>19</v>
      </c>
      <c r="C157" s="13" t="s">
        <v>20</v>
      </c>
      <c r="D157" s="53" t="s">
        <v>515</v>
      </c>
      <c r="E157" s="76" t="s">
        <v>516</v>
      </c>
      <c r="F157" s="13" t="s">
        <v>23</v>
      </c>
      <c r="G157" s="53" t="s">
        <v>517</v>
      </c>
      <c r="H157" s="53"/>
      <c r="I157" s="53" t="s">
        <v>518</v>
      </c>
      <c r="J157" s="53"/>
      <c r="K157" s="53"/>
      <c r="L157" s="80" t="s">
        <v>26</v>
      </c>
      <c r="M157" s="75">
        <v>18853</v>
      </c>
      <c r="N157" s="15">
        <v>44090</v>
      </c>
      <c r="O157" s="55">
        <v>44274</v>
      </c>
      <c r="P157" s="75">
        <v>18853</v>
      </c>
      <c r="Q157" s="53"/>
      <c r="R157" s="76"/>
    </row>
    <row r="158" spans="1:18" ht="76.5">
      <c r="A158" s="11" t="s">
        <v>18</v>
      </c>
      <c r="B158" s="12" t="s">
        <v>19</v>
      </c>
      <c r="C158" s="13" t="s">
        <v>20</v>
      </c>
      <c r="D158" s="53" t="s">
        <v>519</v>
      </c>
      <c r="E158" s="76" t="s">
        <v>520</v>
      </c>
      <c r="F158" s="13" t="s">
        <v>23</v>
      </c>
      <c r="G158" s="53" t="s">
        <v>521</v>
      </c>
      <c r="H158" s="53"/>
      <c r="I158" s="53" t="s">
        <v>522</v>
      </c>
      <c r="J158" s="53"/>
      <c r="K158" s="53"/>
      <c r="L158" s="80" t="s">
        <v>26</v>
      </c>
      <c r="M158" s="75">
        <v>13431</v>
      </c>
      <c r="N158" s="15">
        <v>44098</v>
      </c>
      <c r="O158" s="75">
        <v>13430.99</v>
      </c>
      <c r="P158" s="75">
        <v>6069.65</v>
      </c>
      <c r="Q158" s="53"/>
      <c r="R158" s="76"/>
    </row>
    <row r="159" spans="1:18" ht="63.75">
      <c r="A159" s="11" t="s">
        <v>18</v>
      </c>
      <c r="B159" s="12" t="s">
        <v>19</v>
      </c>
      <c r="C159" s="13" t="s">
        <v>20</v>
      </c>
      <c r="D159" s="53" t="s">
        <v>523</v>
      </c>
      <c r="E159" s="76" t="s">
        <v>524</v>
      </c>
      <c r="F159" s="13" t="s">
        <v>23</v>
      </c>
      <c r="G159" s="53" t="s">
        <v>525</v>
      </c>
      <c r="H159" s="53"/>
      <c r="I159" s="53" t="s">
        <v>526</v>
      </c>
      <c r="J159" s="53"/>
      <c r="K159" s="53"/>
      <c r="L159" s="80" t="s">
        <v>26</v>
      </c>
      <c r="M159" s="75">
        <v>10000</v>
      </c>
      <c r="N159" s="15">
        <v>44127</v>
      </c>
      <c r="O159" s="55">
        <v>44462</v>
      </c>
      <c r="P159" s="75">
        <v>10000</v>
      </c>
      <c r="Q159" s="53"/>
      <c r="R159" s="76"/>
    </row>
    <row r="160" spans="1:18" ht="38.25">
      <c r="A160" s="11" t="s">
        <v>18</v>
      </c>
      <c r="B160" s="12" t="s">
        <v>19</v>
      </c>
      <c r="C160" s="13" t="s">
        <v>20</v>
      </c>
      <c r="D160" s="53" t="s">
        <v>527</v>
      </c>
      <c r="E160" s="76" t="s">
        <v>528</v>
      </c>
      <c r="F160" s="13" t="s">
        <v>23</v>
      </c>
      <c r="G160" s="53" t="s">
        <v>529</v>
      </c>
      <c r="H160" s="53"/>
      <c r="I160" s="53" t="s">
        <v>530</v>
      </c>
      <c r="J160" s="53"/>
      <c r="K160" s="53"/>
      <c r="L160" s="80" t="s">
        <v>26</v>
      </c>
      <c r="M160" s="75">
        <v>2250</v>
      </c>
      <c r="N160" s="15">
        <v>44148</v>
      </c>
      <c r="O160" s="55"/>
      <c r="P160" s="75"/>
      <c r="Q160" s="53"/>
      <c r="R160" s="76"/>
    </row>
    <row r="161" spans="1:18" ht="38.25">
      <c r="A161" s="11" t="s">
        <v>18</v>
      </c>
      <c r="B161" s="12" t="s">
        <v>19</v>
      </c>
      <c r="C161" s="13" t="s">
        <v>20</v>
      </c>
      <c r="D161" s="53" t="s">
        <v>531</v>
      </c>
      <c r="E161" s="76" t="s">
        <v>532</v>
      </c>
      <c r="F161" s="13" t="s">
        <v>23</v>
      </c>
      <c r="G161" s="53" t="s">
        <v>533</v>
      </c>
      <c r="H161" s="53"/>
      <c r="I161" s="53" t="s">
        <v>534</v>
      </c>
      <c r="J161" s="53"/>
      <c r="K161" s="53"/>
      <c r="L161" s="80" t="s">
        <v>26</v>
      </c>
      <c r="M161" s="75">
        <v>327.87</v>
      </c>
      <c r="N161" s="15">
        <v>44166</v>
      </c>
      <c r="O161" s="55">
        <v>44316</v>
      </c>
      <c r="P161" s="75">
        <v>327.87</v>
      </c>
      <c r="Q161" s="53"/>
      <c r="R161" s="76"/>
    </row>
    <row r="162" spans="1:18" ht="51">
      <c r="A162" s="11" t="s">
        <v>18</v>
      </c>
      <c r="B162" s="12" t="s">
        <v>19</v>
      </c>
      <c r="C162" s="13" t="s">
        <v>20</v>
      </c>
      <c r="D162" s="53" t="s">
        <v>535</v>
      </c>
      <c r="E162" s="76" t="s">
        <v>536</v>
      </c>
      <c r="F162" s="13" t="s">
        <v>23</v>
      </c>
      <c r="G162" s="53" t="s">
        <v>537</v>
      </c>
      <c r="H162" s="53"/>
      <c r="I162" s="53" t="s">
        <v>518</v>
      </c>
      <c r="J162" s="53"/>
      <c r="K162" s="53"/>
      <c r="L162" s="80" t="s">
        <v>26</v>
      </c>
      <c r="M162" s="75">
        <v>18621.03</v>
      </c>
      <c r="N162" s="15">
        <v>44168</v>
      </c>
      <c r="O162" s="55">
        <v>44265</v>
      </c>
      <c r="P162" s="75">
        <v>18621.03</v>
      </c>
      <c r="Q162" s="53"/>
      <c r="R162" s="76"/>
    </row>
    <row r="163" spans="1:18" ht="38.25">
      <c r="A163" s="11" t="s">
        <v>18</v>
      </c>
      <c r="B163" s="12" t="s">
        <v>19</v>
      </c>
      <c r="C163" s="13" t="s">
        <v>20</v>
      </c>
      <c r="D163" s="53" t="s">
        <v>538</v>
      </c>
      <c r="E163" s="76" t="s">
        <v>539</v>
      </c>
      <c r="F163" s="13" t="s">
        <v>23</v>
      </c>
      <c r="G163" s="53" t="s">
        <v>540</v>
      </c>
      <c r="H163" s="53"/>
      <c r="I163" s="53" t="s">
        <v>541</v>
      </c>
      <c r="J163" s="53"/>
      <c r="K163" s="53"/>
      <c r="L163" s="80" t="s">
        <v>26</v>
      </c>
      <c r="M163" s="75">
        <v>2450</v>
      </c>
      <c r="N163" s="15">
        <v>44175</v>
      </c>
      <c r="O163" s="55">
        <v>44490</v>
      </c>
      <c r="P163" s="75">
        <v>2450</v>
      </c>
      <c r="Q163" s="53"/>
      <c r="R163" s="76"/>
    </row>
    <row r="164" spans="1:18" ht="38.25">
      <c r="A164" s="11" t="s">
        <v>18</v>
      </c>
      <c r="B164" s="12" t="s">
        <v>19</v>
      </c>
      <c r="C164" s="13" t="s">
        <v>20</v>
      </c>
      <c r="D164" s="53" t="s">
        <v>542</v>
      </c>
      <c r="E164" s="76" t="s">
        <v>543</v>
      </c>
      <c r="F164" s="13" t="s">
        <v>23</v>
      </c>
      <c r="G164" s="53" t="s">
        <v>544</v>
      </c>
      <c r="H164" s="53"/>
      <c r="I164" s="53" t="s">
        <v>545</v>
      </c>
      <c r="J164" s="53"/>
      <c r="K164" s="53"/>
      <c r="L164" s="80" t="s">
        <v>26</v>
      </c>
      <c r="M164" s="75">
        <v>1550</v>
      </c>
      <c r="N164" s="15">
        <v>44182</v>
      </c>
      <c r="O164" s="55">
        <v>44286</v>
      </c>
      <c r="P164" s="75">
        <v>1550</v>
      </c>
      <c r="Q164" s="53"/>
      <c r="R164" s="76"/>
    </row>
    <row r="165" spans="1:18" ht="25.5">
      <c r="A165" s="11" t="s">
        <v>18</v>
      </c>
      <c r="B165" s="12" t="s">
        <v>19</v>
      </c>
      <c r="C165" s="13" t="s">
        <v>20</v>
      </c>
      <c r="D165" s="53" t="s">
        <v>546</v>
      </c>
      <c r="E165" s="76" t="s">
        <v>547</v>
      </c>
      <c r="F165" s="13" t="s">
        <v>23</v>
      </c>
      <c r="G165" s="53" t="s">
        <v>548</v>
      </c>
      <c r="H165" s="53"/>
      <c r="I165" s="53" t="s">
        <v>549</v>
      </c>
      <c r="J165" s="53"/>
      <c r="K165" s="53"/>
      <c r="L165" s="80" t="s">
        <v>26</v>
      </c>
      <c r="M165" s="75">
        <v>409.84</v>
      </c>
      <c r="N165" s="15">
        <v>44182</v>
      </c>
      <c r="O165" s="55">
        <v>44391</v>
      </c>
      <c r="P165" s="75">
        <v>405</v>
      </c>
      <c r="Q165" s="53"/>
      <c r="R165" s="76"/>
    </row>
    <row r="166" spans="1:18" ht="51">
      <c r="A166" s="11" t="s">
        <v>18</v>
      </c>
      <c r="B166" s="12" t="s">
        <v>19</v>
      </c>
      <c r="C166" s="13" t="s">
        <v>20</v>
      </c>
      <c r="D166" s="53" t="s">
        <v>550</v>
      </c>
      <c r="E166" s="76" t="s">
        <v>551</v>
      </c>
      <c r="F166" s="13" t="s">
        <v>23</v>
      </c>
      <c r="G166" s="53" t="s">
        <v>552</v>
      </c>
      <c r="H166" s="53"/>
      <c r="I166" s="53" t="s">
        <v>553</v>
      </c>
      <c r="J166" s="53"/>
      <c r="K166" s="53"/>
      <c r="L166" s="80" t="s">
        <v>26</v>
      </c>
      <c r="M166" s="75">
        <v>180</v>
      </c>
      <c r="N166" s="15">
        <v>44182</v>
      </c>
      <c r="O166" s="55"/>
      <c r="P166" s="75">
        <v>84</v>
      </c>
      <c r="Q166" s="53"/>
      <c r="R166" s="76"/>
    </row>
    <row r="167" spans="1:18" ht="51">
      <c r="A167" s="11" t="s">
        <v>18</v>
      </c>
      <c r="B167" s="12" t="s">
        <v>19</v>
      </c>
      <c r="C167" s="13" t="s">
        <v>20</v>
      </c>
      <c r="D167" s="53" t="s">
        <v>554</v>
      </c>
      <c r="E167" s="76" t="s">
        <v>555</v>
      </c>
      <c r="F167" s="13" t="s">
        <v>23</v>
      </c>
      <c r="G167" s="53" t="s">
        <v>556</v>
      </c>
      <c r="H167" s="53"/>
      <c r="I167" s="53" t="s">
        <v>557</v>
      </c>
      <c r="J167" s="53"/>
      <c r="K167" s="53"/>
      <c r="L167" s="80" t="s">
        <v>26</v>
      </c>
      <c r="M167" s="75">
        <v>410.91</v>
      </c>
      <c r="N167" s="15">
        <v>44182</v>
      </c>
      <c r="O167" s="55">
        <v>44298</v>
      </c>
      <c r="P167" s="75">
        <v>410.91</v>
      </c>
      <c r="Q167" s="53"/>
      <c r="R167" s="76"/>
    </row>
    <row r="168" spans="1:18" ht="38.25">
      <c r="A168" s="11" t="s">
        <v>18</v>
      </c>
      <c r="B168" s="12" t="s">
        <v>19</v>
      </c>
      <c r="C168" s="13" t="s">
        <v>20</v>
      </c>
      <c r="D168" s="53" t="s">
        <v>558</v>
      </c>
      <c r="E168" s="76" t="s">
        <v>559</v>
      </c>
      <c r="F168" s="13" t="s">
        <v>23</v>
      </c>
      <c r="G168" s="53" t="s">
        <v>560</v>
      </c>
      <c r="H168" s="53"/>
      <c r="I168" s="53" t="s">
        <v>561</v>
      </c>
      <c r="J168" s="53"/>
      <c r="K168" s="53"/>
      <c r="L168" s="80" t="s">
        <v>26</v>
      </c>
      <c r="M168" s="75">
        <v>1800</v>
      </c>
      <c r="N168" s="15">
        <v>44182</v>
      </c>
      <c r="O168" s="55">
        <v>44316</v>
      </c>
      <c r="P168" s="75">
        <v>1800</v>
      </c>
      <c r="Q168" s="53"/>
      <c r="R168" s="76"/>
    </row>
    <row r="169" spans="1:18" ht="60">
      <c r="A169" s="11" t="s">
        <v>18</v>
      </c>
      <c r="B169" s="12" t="s">
        <v>19</v>
      </c>
      <c r="C169" s="13" t="s">
        <v>20</v>
      </c>
      <c r="D169" s="53" t="s">
        <v>562</v>
      </c>
      <c r="E169" s="76" t="s">
        <v>563</v>
      </c>
      <c r="F169" s="13" t="s">
        <v>23</v>
      </c>
      <c r="G169" s="53" t="s">
        <v>564</v>
      </c>
      <c r="H169" s="53"/>
      <c r="I169" s="83" t="s">
        <v>565</v>
      </c>
      <c r="J169" s="53"/>
      <c r="K169" s="53"/>
      <c r="L169" s="80" t="s">
        <v>26</v>
      </c>
      <c r="M169" s="75">
        <v>4731.62</v>
      </c>
      <c r="N169" s="15">
        <v>44182</v>
      </c>
      <c r="O169" s="55">
        <v>44228</v>
      </c>
      <c r="P169" s="75">
        <v>4731.62</v>
      </c>
      <c r="Q169" s="53"/>
      <c r="R169" s="76"/>
    </row>
    <row r="170" spans="1:18" ht="76.5">
      <c r="A170" s="11" t="s">
        <v>18</v>
      </c>
      <c r="B170" s="12" t="s">
        <v>19</v>
      </c>
      <c r="C170" s="13" t="s">
        <v>20</v>
      </c>
      <c r="D170" s="53" t="s">
        <v>566</v>
      </c>
      <c r="E170" s="76" t="s">
        <v>567</v>
      </c>
      <c r="F170" s="13" t="s">
        <v>23</v>
      </c>
      <c r="G170" s="53" t="s">
        <v>568</v>
      </c>
      <c r="H170" s="53"/>
      <c r="I170" s="53" t="s">
        <v>569</v>
      </c>
      <c r="J170" s="53"/>
      <c r="K170" s="53"/>
      <c r="L170" s="80" t="s">
        <v>26</v>
      </c>
      <c r="M170" s="75">
        <v>2459.02</v>
      </c>
      <c r="N170" s="15">
        <v>44183</v>
      </c>
      <c r="O170" s="55">
        <v>44278</v>
      </c>
      <c r="P170" s="75">
        <v>2459.02</v>
      </c>
      <c r="Q170" s="53"/>
      <c r="R170" s="76"/>
    </row>
    <row r="171" spans="1:18" ht="51">
      <c r="A171" s="11" t="s">
        <v>18</v>
      </c>
      <c r="B171" s="12" t="s">
        <v>19</v>
      </c>
      <c r="C171" s="13" t="s">
        <v>20</v>
      </c>
      <c r="D171" s="53" t="s">
        <v>570</v>
      </c>
      <c r="E171" s="76" t="s">
        <v>571</v>
      </c>
      <c r="F171" s="13" t="s">
        <v>23</v>
      </c>
      <c r="G171" s="53" t="s">
        <v>572</v>
      </c>
      <c r="H171" s="53"/>
      <c r="I171" s="53" t="s">
        <v>573</v>
      </c>
      <c r="J171" s="53"/>
      <c r="K171" s="53"/>
      <c r="L171" s="80" t="s">
        <v>26</v>
      </c>
      <c r="M171" s="77">
        <v>2449</v>
      </c>
      <c r="N171" s="15">
        <v>44183</v>
      </c>
      <c r="O171" s="55"/>
      <c r="P171" s="75"/>
      <c r="Q171" s="53"/>
      <c r="R171" s="76"/>
    </row>
    <row r="172" spans="1:18" ht="38.25">
      <c r="A172" s="11" t="s">
        <v>18</v>
      </c>
      <c r="B172" s="12" t="s">
        <v>19</v>
      </c>
      <c r="C172" s="13" t="s">
        <v>20</v>
      </c>
      <c r="D172" s="53" t="s">
        <v>574</v>
      </c>
      <c r="E172" s="76" t="s">
        <v>575</v>
      </c>
      <c r="F172" s="13" t="s">
        <v>23</v>
      </c>
      <c r="G172" s="53" t="s">
        <v>576</v>
      </c>
      <c r="H172" s="53"/>
      <c r="I172" s="53" t="s">
        <v>577</v>
      </c>
      <c r="J172" s="53"/>
      <c r="K172" s="53"/>
      <c r="L172" s="80" t="s">
        <v>26</v>
      </c>
      <c r="M172" s="81">
        <v>1147.54</v>
      </c>
      <c r="N172" s="15">
        <v>44183</v>
      </c>
      <c r="O172" s="55">
        <v>44354</v>
      </c>
      <c r="P172" s="75">
        <v>1147.54</v>
      </c>
      <c r="Q172" s="53"/>
      <c r="R172" s="76"/>
    </row>
    <row r="173" spans="1:18" ht="38.25">
      <c r="A173" s="11" t="s">
        <v>18</v>
      </c>
      <c r="B173" s="12" t="s">
        <v>19</v>
      </c>
      <c r="C173" s="13" t="s">
        <v>20</v>
      </c>
      <c r="D173" s="53" t="s">
        <v>578</v>
      </c>
      <c r="E173" s="76" t="s">
        <v>579</v>
      </c>
      <c r="F173" s="13" t="s">
        <v>23</v>
      </c>
      <c r="G173" s="53" t="s">
        <v>580</v>
      </c>
      <c r="H173" s="53"/>
      <c r="I173" s="53" t="s">
        <v>581</v>
      </c>
      <c r="J173" s="53"/>
      <c r="K173" s="53"/>
      <c r="L173" s="80" t="s">
        <v>26</v>
      </c>
      <c r="M173" s="81">
        <v>1798.6</v>
      </c>
      <c r="N173" s="15">
        <v>44183</v>
      </c>
      <c r="O173" s="55"/>
      <c r="P173" s="75"/>
      <c r="Q173" s="53"/>
      <c r="R173" s="76"/>
    </row>
    <row r="174" spans="1:18" ht="51">
      <c r="A174" s="11" t="s">
        <v>18</v>
      </c>
      <c r="B174" s="12" t="s">
        <v>19</v>
      </c>
      <c r="C174" s="13" t="s">
        <v>20</v>
      </c>
      <c r="D174" s="53" t="s">
        <v>582</v>
      </c>
      <c r="E174" s="76" t="s">
        <v>583</v>
      </c>
      <c r="F174" s="13" t="s">
        <v>23</v>
      </c>
      <c r="G174" s="53" t="s">
        <v>584</v>
      </c>
      <c r="H174" s="53"/>
      <c r="I174" s="53" t="s">
        <v>585</v>
      </c>
      <c r="J174" s="53"/>
      <c r="K174" s="53"/>
      <c r="L174" s="80" t="s">
        <v>26</v>
      </c>
      <c r="M174" s="77">
        <v>1700</v>
      </c>
      <c r="N174" s="15">
        <v>44184</v>
      </c>
      <c r="O174" s="55">
        <v>44243</v>
      </c>
      <c r="P174" s="75">
        <v>1700</v>
      </c>
      <c r="Q174" s="53"/>
      <c r="R174" s="76"/>
    </row>
    <row r="175" spans="1:18" ht="76.5">
      <c r="A175" s="11" t="s">
        <v>18</v>
      </c>
      <c r="B175" s="12" t="s">
        <v>19</v>
      </c>
      <c r="C175" s="13" t="s">
        <v>20</v>
      </c>
      <c r="D175" s="53" t="s">
        <v>586</v>
      </c>
      <c r="E175" s="76" t="s">
        <v>587</v>
      </c>
      <c r="F175" s="13" t="s">
        <v>23</v>
      </c>
      <c r="G175" s="53" t="s">
        <v>588</v>
      </c>
      <c r="H175" s="53"/>
      <c r="I175" s="53" t="s">
        <v>589</v>
      </c>
      <c r="J175" s="53"/>
      <c r="K175" s="53"/>
      <c r="L175" s="80" t="s">
        <v>26</v>
      </c>
      <c r="M175" s="77">
        <v>3640</v>
      </c>
      <c r="N175" s="15">
        <v>44187</v>
      </c>
      <c r="O175" s="55">
        <v>44315</v>
      </c>
      <c r="P175" s="75">
        <v>3640</v>
      </c>
      <c r="Q175" s="53"/>
      <c r="R175" s="76"/>
    </row>
    <row r="176" spans="1:18" ht="30">
      <c r="A176" s="11" t="s">
        <v>18</v>
      </c>
      <c r="B176" s="12" t="s">
        <v>19</v>
      </c>
      <c r="C176" s="13" t="s">
        <v>20</v>
      </c>
      <c r="D176" s="53" t="s">
        <v>590</v>
      </c>
      <c r="E176" s="76" t="s">
        <v>591</v>
      </c>
      <c r="F176" s="13" t="s">
        <v>23</v>
      </c>
      <c r="G176" s="53" t="s">
        <v>505</v>
      </c>
      <c r="H176" s="53"/>
      <c r="I176" s="53" t="s">
        <v>592</v>
      </c>
      <c r="J176" s="53"/>
      <c r="K176" s="53"/>
      <c r="L176" s="80" t="s">
        <v>26</v>
      </c>
      <c r="M176" s="81">
        <v>180</v>
      </c>
      <c r="N176" s="15">
        <v>44187</v>
      </c>
      <c r="O176" s="55">
        <v>44217</v>
      </c>
      <c r="P176" s="75">
        <v>180</v>
      </c>
      <c r="Q176" s="53"/>
      <c r="R176" s="76"/>
    </row>
    <row r="177" spans="1:18" ht="30">
      <c r="A177" s="11" t="s">
        <v>18</v>
      </c>
      <c r="B177" s="12" t="s">
        <v>19</v>
      </c>
      <c r="C177" s="13" t="s">
        <v>20</v>
      </c>
      <c r="D177" s="53" t="s">
        <v>593</v>
      </c>
      <c r="E177" s="76" t="s">
        <v>594</v>
      </c>
      <c r="F177" s="13" t="s">
        <v>23</v>
      </c>
      <c r="G177" s="53" t="s">
        <v>595</v>
      </c>
      <c r="H177" s="53"/>
      <c r="I177" s="53" t="s">
        <v>596</v>
      </c>
      <c r="J177" s="53"/>
      <c r="K177" s="53"/>
      <c r="L177" s="80" t="s">
        <v>26</v>
      </c>
      <c r="M177" s="81">
        <v>140</v>
      </c>
      <c r="N177" s="15">
        <v>44187</v>
      </c>
      <c r="O177" s="55"/>
      <c r="P177" s="75"/>
      <c r="Q177" s="53"/>
      <c r="R177" s="76"/>
    </row>
    <row r="178" spans="1:18" ht="45">
      <c r="A178" s="11" t="s">
        <v>18</v>
      </c>
      <c r="B178" s="12" t="s">
        <v>19</v>
      </c>
      <c r="C178" s="13" t="s">
        <v>20</v>
      </c>
      <c r="D178" s="53" t="s">
        <v>597</v>
      </c>
      <c r="E178" s="76" t="s">
        <v>598</v>
      </c>
      <c r="F178" s="13" t="s">
        <v>23</v>
      </c>
      <c r="G178" s="53" t="s">
        <v>599</v>
      </c>
      <c r="H178" s="53"/>
      <c r="I178" s="53" t="s">
        <v>600</v>
      </c>
      <c r="J178" s="53"/>
      <c r="K178" s="53"/>
      <c r="L178" s="80" t="s">
        <v>26</v>
      </c>
      <c r="M178" s="81">
        <v>1829.87</v>
      </c>
      <c r="N178" s="15">
        <v>44187</v>
      </c>
      <c r="O178" s="55">
        <v>44201</v>
      </c>
      <c r="P178" s="75">
        <v>1829.87</v>
      </c>
      <c r="Q178" s="53"/>
      <c r="R178" s="76"/>
    </row>
    <row r="179" spans="1:18" ht="63.75">
      <c r="A179" s="11" t="s">
        <v>18</v>
      </c>
      <c r="B179" s="12" t="s">
        <v>19</v>
      </c>
      <c r="C179" s="13" t="s">
        <v>20</v>
      </c>
      <c r="D179" s="53" t="s">
        <v>601</v>
      </c>
      <c r="E179" s="76" t="s">
        <v>602</v>
      </c>
      <c r="F179" s="13" t="s">
        <v>23</v>
      </c>
      <c r="G179" s="53" t="s">
        <v>603</v>
      </c>
      <c r="H179" s="53"/>
      <c r="I179" s="53" t="s">
        <v>604</v>
      </c>
      <c r="J179" s="53"/>
      <c r="K179" s="53"/>
      <c r="L179" s="80" t="s">
        <v>26</v>
      </c>
      <c r="M179" s="81">
        <v>44841.25</v>
      </c>
      <c r="N179" s="15">
        <v>44244</v>
      </c>
      <c r="O179" s="84"/>
      <c r="P179" s="85">
        <v>27158.22</v>
      </c>
      <c r="Q179" s="53"/>
      <c r="R179" s="76"/>
    </row>
    <row r="180" spans="1:18" ht="38.25">
      <c r="A180" s="11" t="s">
        <v>18</v>
      </c>
      <c r="B180" s="12" t="s">
        <v>19</v>
      </c>
      <c r="C180" s="13" t="s">
        <v>20</v>
      </c>
      <c r="D180" s="53" t="s">
        <v>605</v>
      </c>
      <c r="E180" s="76" t="s">
        <v>606</v>
      </c>
      <c r="F180" s="13" t="s">
        <v>23</v>
      </c>
      <c r="G180" s="53" t="s">
        <v>607</v>
      </c>
      <c r="H180" s="86"/>
      <c r="I180" s="53" t="s">
        <v>608</v>
      </c>
      <c r="J180" s="86"/>
      <c r="K180" s="86"/>
      <c r="L180" s="25" t="s">
        <v>26</v>
      </c>
      <c r="M180" s="77">
        <v>36.89</v>
      </c>
      <c r="N180" s="87">
        <v>44249</v>
      </c>
      <c r="O180" s="15">
        <v>44408</v>
      </c>
      <c r="P180" s="85">
        <v>36.88</v>
      </c>
      <c r="Q180" s="53"/>
      <c r="R180" s="76"/>
    </row>
    <row r="181" spans="1:18" ht="76.5">
      <c r="A181" s="11" t="s">
        <v>18</v>
      </c>
      <c r="B181" s="12" t="s">
        <v>19</v>
      </c>
      <c r="C181" s="13" t="s">
        <v>20</v>
      </c>
      <c r="D181" s="53" t="s">
        <v>609</v>
      </c>
      <c r="E181" s="76" t="s">
        <v>610</v>
      </c>
      <c r="F181" s="13" t="s">
        <v>23</v>
      </c>
      <c r="G181" s="53" t="s">
        <v>560</v>
      </c>
      <c r="H181" s="53"/>
      <c r="I181" s="53" t="s">
        <v>561</v>
      </c>
      <c r="J181" s="79"/>
      <c r="K181" s="79"/>
      <c r="L181" s="25" t="s">
        <v>26</v>
      </c>
      <c r="M181" s="81" t="s">
        <v>611</v>
      </c>
      <c r="N181" s="88">
        <v>44279</v>
      </c>
      <c r="O181" s="82">
        <v>44278</v>
      </c>
      <c r="P181" s="85">
        <v>5700</v>
      </c>
      <c r="Q181" s="53"/>
      <c r="R181" s="76"/>
    </row>
    <row r="182" spans="1:18" ht="38.25">
      <c r="A182" s="11" t="s">
        <v>18</v>
      </c>
      <c r="B182" s="12" t="s">
        <v>19</v>
      </c>
      <c r="C182" s="13" t="s">
        <v>20</v>
      </c>
      <c r="D182" s="53" t="s">
        <v>612</v>
      </c>
      <c r="E182" s="76" t="s">
        <v>613</v>
      </c>
      <c r="F182" s="13" t="s">
        <v>23</v>
      </c>
      <c r="G182" s="53" t="s">
        <v>614</v>
      </c>
      <c r="H182" s="76"/>
      <c r="I182" s="53" t="s">
        <v>615</v>
      </c>
      <c r="J182" s="76"/>
      <c r="K182" s="76"/>
      <c r="L182" s="25" t="s">
        <v>26</v>
      </c>
      <c r="M182" s="81">
        <v>1630</v>
      </c>
      <c r="N182" s="88">
        <v>44300</v>
      </c>
      <c r="O182" s="88"/>
      <c r="P182" s="75" t="s">
        <v>616</v>
      </c>
      <c r="Q182" s="53"/>
      <c r="R182" s="76"/>
    </row>
    <row r="183" spans="1:18" ht="76.5">
      <c r="A183" s="11" t="s">
        <v>18</v>
      </c>
      <c r="B183" s="12" t="s">
        <v>19</v>
      </c>
      <c r="C183" s="13" t="s">
        <v>20</v>
      </c>
      <c r="D183" s="53" t="s">
        <v>617</v>
      </c>
      <c r="E183" s="76" t="s">
        <v>618</v>
      </c>
      <c r="F183" s="13" t="s">
        <v>23</v>
      </c>
      <c r="G183" s="53" t="s">
        <v>619</v>
      </c>
      <c r="H183" s="76"/>
      <c r="I183" s="81" t="s">
        <v>620</v>
      </c>
      <c r="J183" s="76"/>
      <c r="K183" s="76"/>
      <c r="L183" s="25" t="s">
        <v>26</v>
      </c>
      <c r="M183" s="81">
        <v>615</v>
      </c>
      <c r="N183" s="89" t="s">
        <v>621</v>
      </c>
      <c r="O183" s="88" t="s">
        <v>622</v>
      </c>
      <c r="P183" s="75">
        <v>615</v>
      </c>
      <c r="Q183" s="53"/>
      <c r="R183" s="76"/>
    </row>
    <row r="184" spans="1:18" ht="63.75">
      <c r="A184" s="11" t="s">
        <v>18</v>
      </c>
      <c r="B184" s="12" t="s">
        <v>19</v>
      </c>
      <c r="C184" s="13" t="s">
        <v>20</v>
      </c>
      <c r="D184" s="53" t="s">
        <v>623</v>
      </c>
      <c r="E184" s="76" t="s">
        <v>624</v>
      </c>
      <c r="F184" s="13" t="s">
        <v>23</v>
      </c>
      <c r="G184" s="53" t="s">
        <v>625</v>
      </c>
      <c r="H184" s="76"/>
      <c r="I184" s="81" t="s">
        <v>626</v>
      </c>
      <c r="J184" s="76"/>
      <c r="K184" s="76"/>
      <c r="L184" s="25" t="s">
        <v>26</v>
      </c>
      <c r="M184" s="81" t="s">
        <v>627</v>
      </c>
      <c r="N184" s="89" t="s">
        <v>628</v>
      </c>
      <c r="O184" s="88"/>
      <c r="P184" s="75">
        <v>25.51</v>
      </c>
      <c r="Q184" s="53"/>
      <c r="R184" s="76"/>
    </row>
    <row r="185" spans="1:18" ht="25.5">
      <c r="A185" s="11" t="s">
        <v>18</v>
      </c>
      <c r="B185" s="12" t="s">
        <v>19</v>
      </c>
      <c r="C185" s="13" t="s">
        <v>20</v>
      </c>
      <c r="D185" s="53" t="s">
        <v>629</v>
      </c>
      <c r="E185" s="76" t="s">
        <v>630</v>
      </c>
      <c r="F185" s="13" t="s">
        <v>23</v>
      </c>
      <c r="G185" s="53" t="s">
        <v>631</v>
      </c>
      <c r="H185" s="76"/>
      <c r="I185" s="77" t="s">
        <v>632</v>
      </c>
      <c r="J185" s="76"/>
      <c r="K185" s="76"/>
      <c r="L185" s="25" t="s">
        <v>26</v>
      </c>
      <c r="M185" s="77" t="s">
        <v>633</v>
      </c>
      <c r="N185" s="77" t="s">
        <v>634</v>
      </c>
      <c r="O185" s="88"/>
      <c r="P185" s="75">
        <v>346.62</v>
      </c>
      <c r="Q185" s="53"/>
      <c r="R185" s="76"/>
    </row>
    <row r="186" spans="1:18" ht="51">
      <c r="A186" s="11" t="s">
        <v>18</v>
      </c>
      <c r="B186" s="12" t="s">
        <v>19</v>
      </c>
      <c r="C186" s="13" t="s">
        <v>20</v>
      </c>
      <c r="D186" s="53" t="s">
        <v>635</v>
      </c>
      <c r="E186" s="76" t="s">
        <v>636</v>
      </c>
      <c r="F186" s="13" t="s">
        <v>23</v>
      </c>
      <c r="G186" s="53" t="s">
        <v>637</v>
      </c>
      <c r="H186" s="76"/>
      <c r="I186" s="81" t="s">
        <v>638</v>
      </c>
      <c r="J186" s="76"/>
      <c r="K186" s="76"/>
      <c r="L186" s="25" t="s">
        <v>26</v>
      </c>
      <c r="M186" s="81">
        <v>1100</v>
      </c>
      <c r="N186" s="81" t="s">
        <v>639</v>
      </c>
      <c r="O186" s="88" t="s">
        <v>640</v>
      </c>
      <c r="P186" s="75">
        <v>1110</v>
      </c>
      <c r="Q186" s="53"/>
      <c r="R186" s="76"/>
    </row>
    <row r="187" spans="1:18" ht="25.5">
      <c r="A187" s="11" t="s">
        <v>18</v>
      </c>
      <c r="B187" s="12" t="s">
        <v>19</v>
      </c>
      <c r="C187" s="13" t="s">
        <v>20</v>
      </c>
      <c r="D187" s="53" t="s">
        <v>641</v>
      </c>
      <c r="E187" s="76" t="s">
        <v>642</v>
      </c>
      <c r="F187" s="13" t="s">
        <v>23</v>
      </c>
      <c r="G187" s="53" t="s">
        <v>643</v>
      </c>
      <c r="H187" s="76"/>
      <c r="I187" s="81" t="s">
        <v>644</v>
      </c>
      <c r="J187" s="76"/>
      <c r="K187" s="76"/>
      <c r="L187" s="25" t="s">
        <v>26</v>
      </c>
      <c r="M187" s="81">
        <v>106.56</v>
      </c>
      <c r="N187" s="81" t="s">
        <v>645</v>
      </c>
      <c r="O187" s="88" t="s">
        <v>646</v>
      </c>
      <c r="P187" s="75" t="s">
        <v>647</v>
      </c>
      <c r="Q187" s="53"/>
      <c r="R187" s="76"/>
    </row>
    <row r="188" spans="1:18" ht="63.75">
      <c r="A188" s="11" t="s">
        <v>18</v>
      </c>
      <c r="B188" s="12" t="s">
        <v>19</v>
      </c>
      <c r="C188" s="13" t="s">
        <v>20</v>
      </c>
      <c r="D188" s="53" t="s">
        <v>648</v>
      </c>
      <c r="E188" s="76" t="s">
        <v>649</v>
      </c>
      <c r="F188" s="13" t="s">
        <v>23</v>
      </c>
      <c r="G188" s="53" t="s">
        <v>650</v>
      </c>
      <c r="H188" s="76"/>
      <c r="I188" s="81" t="s">
        <v>651</v>
      </c>
      <c r="J188" s="76"/>
      <c r="K188" s="76"/>
      <c r="L188" s="25" t="s">
        <v>26</v>
      </c>
      <c r="M188" s="81">
        <v>8174</v>
      </c>
      <c r="N188" s="82">
        <v>44391</v>
      </c>
      <c r="O188" s="88">
        <v>44455</v>
      </c>
      <c r="P188" s="75">
        <v>8174</v>
      </c>
      <c r="Q188" s="53"/>
      <c r="R188" s="76"/>
    </row>
    <row r="189" spans="1:18" ht="51">
      <c r="A189" s="11" t="s">
        <v>18</v>
      </c>
      <c r="B189" s="12" t="s">
        <v>19</v>
      </c>
      <c r="C189" s="13" t="s">
        <v>20</v>
      </c>
      <c r="D189" s="53" t="s">
        <v>652</v>
      </c>
      <c r="E189" s="76" t="s">
        <v>653</v>
      </c>
      <c r="F189" s="13" t="s">
        <v>23</v>
      </c>
      <c r="G189" s="53" t="s">
        <v>654</v>
      </c>
      <c r="H189" s="76"/>
      <c r="I189" s="81" t="s">
        <v>655</v>
      </c>
      <c r="J189" s="76"/>
      <c r="K189" s="76"/>
      <c r="L189" s="25" t="s">
        <v>26</v>
      </c>
      <c r="M189" s="81">
        <v>10675</v>
      </c>
      <c r="N189" s="82">
        <v>44391</v>
      </c>
      <c r="O189" s="88">
        <v>44396</v>
      </c>
      <c r="P189" s="75">
        <v>10675</v>
      </c>
      <c r="Q189" s="53"/>
      <c r="R189" s="76"/>
    </row>
    <row r="190" spans="1:18" ht="51">
      <c r="A190" s="11" t="s">
        <v>18</v>
      </c>
      <c r="B190" s="12" t="s">
        <v>19</v>
      </c>
      <c r="C190" s="13" t="s">
        <v>20</v>
      </c>
      <c r="D190" s="53" t="s">
        <v>656</v>
      </c>
      <c r="E190" s="76" t="s">
        <v>657</v>
      </c>
      <c r="F190" s="13" t="s">
        <v>23</v>
      </c>
      <c r="G190" s="53">
        <v>1680120357</v>
      </c>
      <c r="H190" s="76"/>
      <c r="I190" s="81" t="s">
        <v>658</v>
      </c>
      <c r="J190" s="76"/>
      <c r="K190" s="76"/>
      <c r="L190" s="25" t="s">
        <v>26</v>
      </c>
      <c r="M190" s="81" t="s">
        <v>659</v>
      </c>
      <c r="N190" s="81" t="s">
        <v>660</v>
      </c>
      <c r="O190" s="88"/>
      <c r="P190" s="75"/>
      <c r="Q190" s="53"/>
      <c r="R190" s="76"/>
    </row>
    <row r="191" spans="1:18" ht="76.5">
      <c r="A191" s="11" t="s">
        <v>18</v>
      </c>
      <c r="B191" s="12" t="s">
        <v>19</v>
      </c>
      <c r="C191" s="13" t="s">
        <v>20</v>
      </c>
      <c r="D191" s="53" t="s">
        <v>661</v>
      </c>
      <c r="E191" s="76" t="s">
        <v>662</v>
      </c>
      <c r="F191" s="13" t="s">
        <v>23</v>
      </c>
      <c r="G191" s="53" t="s">
        <v>663</v>
      </c>
      <c r="H191" s="76"/>
      <c r="I191" s="81" t="s">
        <v>664</v>
      </c>
      <c r="J191" s="76"/>
      <c r="K191" s="76"/>
      <c r="L191" s="25" t="s">
        <v>26</v>
      </c>
      <c r="M191" s="81" t="s">
        <v>665</v>
      </c>
      <c r="N191" s="81" t="s">
        <v>660</v>
      </c>
      <c r="O191" s="88">
        <v>44432</v>
      </c>
      <c r="P191" s="75">
        <v>1500</v>
      </c>
      <c r="Q191" s="53"/>
      <c r="R191" s="76"/>
    </row>
    <row r="192" spans="1:18" ht="51">
      <c r="A192" s="11" t="s">
        <v>18</v>
      </c>
      <c r="B192" s="12" t="s">
        <v>19</v>
      </c>
      <c r="C192" s="13" t="s">
        <v>20</v>
      </c>
      <c r="D192" s="53" t="s">
        <v>666</v>
      </c>
      <c r="E192" s="76" t="s">
        <v>667</v>
      </c>
      <c r="F192" s="13" t="s">
        <v>23</v>
      </c>
      <c r="G192" s="53" t="s">
        <v>668</v>
      </c>
      <c r="H192" s="76"/>
      <c r="I192" s="81" t="s">
        <v>669</v>
      </c>
      <c r="J192" s="76"/>
      <c r="K192" s="76"/>
      <c r="L192" s="25" t="s">
        <v>26</v>
      </c>
      <c r="M192" s="81" t="s">
        <v>670</v>
      </c>
      <c r="N192" s="81" t="s">
        <v>671</v>
      </c>
      <c r="O192" s="88">
        <v>44417</v>
      </c>
      <c r="P192" s="75">
        <v>998.91</v>
      </c>
      <c r="Q192" s="53"/>
      <c r="R192" s="76"/>
    </row>
    <row r="193" spans="1:18" ht="38.25">
      <c r="A193" s="11" t="s">
        <v>18</v>
      </c>
      <c r="B193" s="12" t="s">
        <v>19</v>
      </c>
      <c r="C193" s="13" t="s">
        <v>20</v>
      </c>
      <c r="D193" s="53" t="s">
        <v>672</v>
      </c>
      <c r="E193" s="76" t="s">
        <v>673</v>
      </c>
      <c r="F193" s="13" t="s">
        <v>23</v>
      </c>
      <c r="G193" s="53" t="s">
        <v>674</v>
      </c>
      <c r="H193" s="76"/>
      <c r="I193" s="81" t="s">
        <v>675</v>
      </c>
      <c r="J193" s="76"/>
      <c r="K193" s="76"/>
      <c r="L193" s="25" t="s">
        <v>26</v>
      </c>
      <c r="M193" s="81" t="s">
        <v>633</v>
      </c>
      <c r="N193" s="81" t="s">
        <v>676</v>
      </c>
      <c r="O193" s="88"/>
      <c r="P193" s="75" t="s">
        <v>677</v>
      </c>
      <c r="Q193" s="53"/>
      <c r="R193" s="76"/>
    </row>
    <row r="194" spans="1:18" ht="63.75">
      <c r="A194" s="11" t="s">
        <v>18</v>
      </c>
      <c r="B194" s="12" t="s">
        <v>19</v>
      </c>
      <c r="C194" s="13" t="s">
        <v>20</v>
      </c>
      <c r="D194" s="53" t="s">
        <v>678</v>
      </c>
      <c r="E194" s="76" t="s">
        <v>679</v>
      </c>
      <c r="F194" s="13" t="s">
        <v>23</v>
      </c>
      <c r="G194" s="53" t="s">
        <v>680</v>
      </c>
      <c r="H194" s="76"/>
      <c r="I194" s="81" t="s">
        <v>681</v>
      </c>
      <c r="J194" s="76"/>
      <c r="K194" s="76"/>
      <c r="L194" s="25" t="s">
        <v>26</v>
      </c>
      <c r="M194" s="81">
        <v>4700</v>
      </c>
      <c r="N194" s="82">
        <v>44454</v>
      </c>
      <c r="O194" s="90"/>
      <c r="P194" s="75">
        <v>3900</v>
      </c>
      <c r="Q194" s="53"/>
      <c r="R194" s="76"/>
    </row>
    <row r="195" spans="1:18" ht="76.5">
      <c r="A195" s="11" t="s">
        <v>18</v>
      </c>
      <c r="B195" s="12" t="s">
        <v>19</v>
      </c>
      <c r="C195" s="13" t="s">
        <v>20</v>
      </c>
      <c r="D195" s="53" t="s">
        <v>682</v>
      </c>
      <c r="E195" s="76" t="s">
        <v>683</v>
      </c>
      <c r="F195" s="13" t="s">
        <v>23</v>
      </c>
      <c r="G195" s="53" t="s">
        <v>684</v>
      </c>
      <c r="H195" s="76"/>
      <c r="I195" s="81" t="s">
        <v>685</v>
      </c>
      <c r="J195" s="76"/>
      <c r="K195" s="76"/>
      <c r="L195" s="25" t="s">
        <v>26</v>
      </c>
      <c r="M195" s="81" t="s">
        <v>686</v>
      </c>
      <c r="N195" s="81" t="s">
        <v>687</v>
      </c>
      <c r="O195" s="88">
        <v>44470</v>
      </c>
      <c r="P195" s="75">
        <v>100</v>
      </c>
      <c r="Q195" s="53"/>
      <c r="R195" s="76"/>
    </row>
    <row r="196" spans="1:18" ht="63.75">
      <c r="A196" s="11" t="s">
        <v>18</v>
      </c>
      <c r="B196" s="12" t="s">
        <v>19</v>
      </c>
      <c r="C196" s="13" t="s">
        <v>20</v>
      </c>
      <c r="D196" s="53" t="s">
        <v>688</v>
      </c>
      <c r="E196" s="76" t="s">
        <v>689</v>
      </c>
      <c r="F196" s="13" t="s">
        <v>23</v>
      </c>
      <c r="G196" s="53" t="s">
        <v>690</v>
      </c>
      <c r="H196" s="76"/>
      <c r="I196" s="81" t="s">
        <v>691</v>
      </c>
      <c r="J196" s="76"/>
      <c r="K196" s="76"/>
      <c r="L196" s="25" t="s">
        <v>26</v>
      </c>
      <c r="M196" s="81" t="s">
        <v>692</v>
      </c>
      <c r="N196" s="81" t="s">
        <v>693</v>
      </c>
      <c r="O196" s="88" t="s">
        <v>694</v>
      </c>
      <c r="P196" s="75">
        <v>850</v>
      </c>
      <c r="Q196" s="53"/>
      <c r="R196" s="76"/>
    </row>
    <row r="197" spans="1:18" ht="38.25">
      <c r="A197" s="11" t="s">
        <v>18</v>
      </c>
      <c r="B197" s="12" t="s">
        <v>19</v>
      </c>
      <c r="C197" s="13" t="s">
        <v>20</v>
      </c>
      <c r="D197" s="53" t="s">
        <v>695</v>
      </c>
      <c r="E197" s="76" t="s">
        <v>696</v>
      </c>
      <c r="F197" s="13" t="s">
        <v>23</v>
      </c>
      <c r="G197" s="53" t="s">
        <v>513</v>
      </c>
      <c r="H197" s="76"/>
      <c r="I197" s="81" t="s">
        <v>514</v>
      </c>
      <c r="J197" s="76"/>
      <c r="K197" s="76"/>
      <c r="L197" s="25" t="s">
        <v>26</v>
      </c>
      <c r="M197" s="81">
        <v>6557.38</v>
      </c>
      <c r="N197" s="82">
        <v>44462</v>
      </c>
      <c r="O197" s="88" t="s">
        <v>697</v>
      </c>
      <c r="P197" s="75">
        <v>6557.38</v>
      </c>
      <c r="Q197" s="53"/>
      <c r="R197" s="76"/>
    </row>
    <row r="198" spans="1:18" ht="76.5">
      <c r="A198" s="11" t="s">
        <v>18</v>
      </c>
      <c r="B198" s="12" t="s">
        <v>19</v>
      </c>
      <c r="C198" s="13" t="s">
        <v>20</v>
      </c>
      <c r="D198" s="53" t="s">
        <v>698</v>
      </c>
      <c r="E198" s="76" t="s">
        <v>699</v>
      </c>
      <c r="F198" s="13" t="s">
        <v>23</v>
      </c>
      <c r="G198" s="53" t="s">
        <v>700</v>
      </c>
      <c r="H198" s="76"/>
      <c r="I198" s="81" t="s">
        <v>701</v>
      </c>
      <c r="J198" s="76"/>
      <c r="K198" s="76"/>
      <c r="L198" s="25" t="s">
        <v>26</v>
      </c>
      <c r="M198" s="81">
        <v>9544</v>
      </c>
      <c r="N198" s="82">
        <v>44463</v>
      </c>
      <c r="O198" s="90"/>
      <c r="P198" s="75">
        <v>9192</v>
      </c>
      <c r="Q198" s="53"/>
      <c r="R198" s="76"/>
    </row>
    <row r="199" spans="1:18" ht="76.5">
      <c r="A199" s="11" t="s">
        <v>18</v>
      </c>
      <c r="B199" s="12" t="s">
        <v>19</v>
      </c>
      <c r="C199" s="13" t="s">
        <v>20</v>
      </c>
      <c r="D199" s="53" t="s">
        <v>702</v>
      </c>
      <c r="E199" s="76" t="s">
        <v>703</v>
      </c>
      <c r="F199" s="13" t="s">
        <v>23</v>
      </c>
      <c r="G199" s="53" t="s">
        <v>704</v>
      </c>
      <c r="H199" s="76"/>
      <c r="I199" s="91" t="s">
        <v>705</v>
      </c>
      <c r="J199" s="76"/>
      <c r="K199" s="76"/>
      <c r="L199" s="25" t="s">
        <v>26</v>
      </c>
      <c r="M199" s="92">
        <v>13990</v>
      </c>
      <c r="N199" s="82">
        <v>44544</v>
      </c>
      <c r="O199" s="90"/>
      <c r="P199" s="76"/>
      <c r="Q199" s="53"/>
      <c r="R199" s="76"/>
    </row>
    <row r="200" spans="1:18" ht="63.75">
      <c r="A200" s="11" t="s">
        <v>18</v>
      </c>
      <c r="B200" s="12" t="s">
        <v>19</v>
      </c>
      <c r="C200" s="13" t="s">
        <v>20</v>
      </c>
      <c r="D200" s="53" t="s">
        <v>706</v>
      </c>
      <c r="E200" s="76" t="s">
        <v>707</v>
      </c>
      <c r="F200" s="13" t="s">
        <v>23</v>
      </c>
      <c r="G200" s="53" t="s">
        <v>708</v>
      </c>
      <c r="H200" s="76"/>
      <c r="I200" s="81" t="s">
        <v>709</v>
      </c>
      <c r="J200" s="76"/>
      <c r="K200" s="76"/>
      <c r="L200" s="25" t="s">
        <v>26</v>
      </c>
      <c r="M200" s="92">
        <v>12265.57</v>
      </c>
      <c r="N200" s="82">
        <v>44544</v>
      </c>
      <c r="O200" s="90"/>
      <c r="P200" s="76"/>
      <c r="Q200" s="53"/>
      <c r="R200" s="76"/>
    </row>
    <row r="201" spans="1:18" ht="38.25">
      <c r="A201" s="11" t="s">
        <v>18</v>
      </c>
      <c r="B201" s="12" t="s">
        <v>19</v>
      </c>
      <c r="C201" s="13" t="s">
        <v>20</v>
      </c>
      <c r="D201" s="53" t="s">
        <v>710</v>
      </c>
      <c r="E201" s="76" t="s">
        <v>711</v>
      </c>
      <c r="F201" s="13" t="s">
        <v>23</v>
      </c>
      <c r="G201" s="53" t="s">
        <v>712</v>
      </c>
      <c r="H201" s="76"/>
      <c r="I201" s="81" t="s">
        <v>713</v>
      </c>
      <c r="J201" s="76"/>
      <c r="K201" s="76"/>
      <c r="L201" s="25" t="s">
        <v>26</v>
      </c>
      <c r="M201" s="81" t="s">
        <v>714</v>
      </c>
      <c r="N201" s="81" t="s">
        <v>715</v>
      </c>
      <c r="O201" s="90"/>
      <c r="P201" s="75"/>
      <c r="Q201" s="53"/>
      <c r="R201" s="76"/>
    </row>
    <row r="202" spans="1:18" ht="63.75">
      <c r="A202" s="11" t="s">
        <v>18</v>
      </c>
      <c r="B202" s="12" t="s">
        <v>19</v>
      </c>
      <c r="C202" s="13" t="s">
        <v>20</v>
      </c>
      <c r="D202" s="53" t="s">
        <v>716</v>
      </c>
      <c r="E202" s="76" t="s">
        <v>717</v>
      </c>
      <c r="F202" s="13" t="s">
        <v>23</v>
      </c>
      <c r="G202" s="53" t="s">
        <v>650</v>
      </c>
      <c r="H202" s="76"/>
      <c r="I202" s="81" t="s">
        <v>651</v>
      </c>
      <c r="J202" s="76"/>
      <c r="K202" s="76"/>
      <c r="L202" s="25" t="s">
        <v>26</v>
      </c>
      <c r="M202" s="81" t="s">
        <v>718</v>
      </c>
      <c r="N202" s="81" t="s">
        <v>715</v>
      </c>
      <c r="O202" s="90"/>
      <c r="P202" s="75"/>
      <c r="Q202" s="53"/>
      <c r="R202" s="76"/>
    </row>
    <row r="203" spans="1:18" ht="38.25">
      <c r="A203" s="11" t="s">
        <v>18</v>
      </c>
      <c r="B203" s="12" t="s">
        <v>19</v>
      </c>
      <c r="C203" s="13" t="s">
        <v>20</v>
      </c>
      <c r="D203" s="53" t="s">
        <v>719</v>
      </c>
      <c r="E203" s="76" t="s">
        <v>720</v>
      </c>
      <c r="F203" s="13" t="s">
        <v>23</v>
      </c>
      <c r="G203" s="53" t="s">
        <v>540</v>
      </c>
      <c r="H203" s="76"/>
      <c r="I203" s="81" t="s">
        <v>721</v>
      </c>
      <c r="J203" s="76"/>
      <c r="K203" s="76"/>
      <c r="L203" s="25" t="s">
        <v>26</v>
      </c>
      <c r="M203" s="81" t="s">
        <v>722</v>
      </c>
      <c r="N203" s="81" t="s">
        <v>723</v>
      </c>
      <c r="O203" s="90"/>
      <c r="P203" s="76"/>
      <c r="Q203" s="53"/>
      <c r="R203" s="76"/>
    </row>
    <row r="204" spans="1:18" ht="25.5">
      <c r="A204" s="11" t="s">
        <v>18</v>
      </c>
      <c r="B204" s="12" t="s">
        <v>19</v>
      </c>
      <c r="C204" s="13" t="s">
        <v>20</v>
      </c>
      <c r="D204" s="53" t="s">
        <v>724</v>
      </c>
      <c r="E204" s="76" t="s">
        <v>725</v>
      </c>
      <c r="F204" s="13" t="s">
        <v>23</v>
      </c>
      <c r="G204" s="53" t="s">
        <v>726</v>
      </c>
      <c r="H204" s="76"/>
      <c r="I204" s="81" t="s">
        <v>727</v>
      </c>
      <c r="J204" s="76"/>
      <c r="K204" s="76"/>
      <c r="L204" s="25" t="s">
        <v>26</v>
      </c>
      <c r="M204" s="81" t="s">
        <v>633</v>
      </c>
      <c r="N204" s="81" t="s">
        <v>723</v>
      </c>
      <c r="O204" s="90"/>
      <c r="P204" s="76"/>
      <c r="Q204" s="53"/>
      <c r="R204" s="76"/>
    </row>
    <row r="205" spans="1:18" ht="38.25">
      <c r="A205" s="11" t="s">
        <v>18</v>
      </c>
      <c r="B205" s="12" t="s">
        <v>19</v>
      </c>
      <c r="C205" s="13" t="s">
        <v>20</v>
      </c>
      <c r="D205" s="53" t="s">
        <v>728</v>
      </c>
      <c r="E205" s="76" t="s">
        <v>729</v>
      </c>
      <c r="F205" s="13" t="s">
        <v>23</v>
      </c>
      <c r="G205" s="53" t="s">
        <v>730</v>
      </c>
      <c r="H205" s="76"/>
      <c r="I205" s="91" t="s">
        <v>731</v>
      </c>
      <c r="J205" s="76"/>
      <c r="K205" s="76"/>
      <c r="L205" s="25" t="s">
        <v>26</v>
      </c>
      <c r="M205" s="81">
        <v>1803.23</v>
      </c>
      <c r="N205" s="81" t="s">
        <v>732</v>
      </c>
      <c r="O205" s="90"/>
      <c r="P205" s="76"/>
      <c r="Q205" s="53"/>
      <c r="R205" s="76"/>
    </row>
    <row r="206" spans="1:18" ht="63.75">
      <c r="A206" s="11" t="s">
        <v>18</v>
      </c>
      <c r="B206" s="12" t="s">
        <v>19</v>
      </c>
      <c r="C206" s="13" t="s">
        <v>20</v>
      </c>
      <c r="D206" s="53" t="s">
        <v>733</v>
      </c>
      <c r="E206" s="76" t="s">
        <v>734</v>
      </c>
      <c r="F206" s="13" t="s">
        <v>23</v>
      </c>
      <c r="G206" s="53" t="s">
        <v>680</v>
      </c>
      <c r="H206" s="76"/>
      <c r="I206" s="91" t="s">
        <v>735</v>
      </c>
      <c r="J206" s="76"/>
      <c r="K206" s="76"/>
      <c r="L206" s="25" t="s">
        <v>26</v>
      </c>
      <c r="M206" s="81">
        <v>13200</v>
      </c>
      <c r="N206" s="82">
        <v>44558</v>
      </c>
      <c r="O206" s="90"/>
      <c r="P206" s="76"/>
      <c r="Q206" s="53"/>
      <c r="R206" s="76"/>
    </row>
    <row r="207" spans="1:18" ht="38.25">
      <c r="A207" s="11" t="s">
        <v>18</v>
      </c>
      <c r="B207" s="12" t="s">
        <v>19</v>
      </c>
      <c r="C207" s="13" t="s">
        <v>20</v>
      </c>
      <c r="D207" s="53" t="s">
        <v>736</v>
      </c>
      <c r="E207" s="76" t="s">
        <v>737</v>
      </c>
      <c r="F207" s="13" t="s">
        <v>23</v>
      </c>
      <c r="G207" s="53" t="s">
        <v>513</v>
      </c>
      <c r="H207" s="76"/>
      <c r="I207" s="91" t="s">
        <v>514</v>
      </c>
      <c r="J207" s="76"/>
      <c r="K207" s="76"/>
      <c r="L207" s="25" t="s">
        <v>26</v>
      </c>
      <c r="M207" s="81">
        <v>9836.07</v>
      </c>
      <c r="N207" s="82">
        <v>44558</v>
      </c>
      <c r="O207" s="90"/>
      <c r="P207" s="76"/>
      <c r="Q207" s="53"/>
      <c r="R207" s="76"/>
    </row>
    <row r="208" spans="1:18" ht="38.25">
      <c r="A208" s="11" t="s">
        <v>18</v>
      </c>
      <c r="B208" s="12" t="s">
        <v>19</v>
      </c>
      <c r="C208" s="13" t="s">
        <v>20</v>
      </c>
      <c r="D208" s="53" t="s">
        <v>738</v>
      </c>
      <c r="E208" s="76" t="s">
        <v>739</v>
      </c>
      <c r="F208" s="13" t="s">
        <v>23</v>
      </c>
      <c r="G208" s="53" t="s">
        <v>740</v>
      </c>
      <c r="H208" s="76"/>
      <c r="I208" s="81" t="s">
        <v>741</v>
      </c>
      <c r="J208" s="76"/>
      <c r="K208" s="76"/>
      <c r="L208" s="25" t="s">
        <v>26</v>
      </c>
      <c r="M208" s="81">
        <v>1800</v>
      </c>
      <c r="N208" s="82">
        <v>44552</v>
      </c>
      <c r="O208" s="90"/>
      <c r="P208" s="76"/>
      <c r="Q208" s="53"/>
      <c r="R208" s="76"/>
    </row>
    <row r="209" spans="1:18" ht="38.25">
      <c r="A209" s="11" t="s">
        <v>18</v>
      </c>
      <c r="B209" s="12" t="s">
        <v>19</v>
      </c>
      <c r="C209" s="13" t="s">
        <v>20</v>
      </c>
      <c r="D209" s="53" t="s">
        <v>742</v>
      </c>
      <c r="E209" s="76" t="s">
        <v>743</v>
      </c>
      <c r="F209" s="13" t="s">
        <v>23</v>
      </c>
      <c r="G209" s="53" t="s">
        <v>744</v>
      </c>
      <c r="H209" s="76"/>
      <c r="I209" s="91" t="s">
        <v>745</v>
      </c>
      <c r="J209" s="76"/>
      <c r="K209" s="76"/>
      <c r="L209" s="25" t="s">
        <v>26</v>
      </c>
      <c r="M209" s="81">
        <v>750</v>
      </c>
      <c r="N209" s="82">
        <v>44552</v>
      </c>
      <c r="O209" s="90"/>
      <c r="P209" s="76"/>
      <c r="Q209" s="53"/>
      <c r="R209" s="76"/>
    </row>
    <row r="210" spans="1:18" ht="25.5">
      <c r="A210" s="11" t="s">
        <v>18</v>
      </c>
      <c r="B210" s="12" t="s">
        <v>19</v>
      </c>
      <c r="C210" s="13" t="s">
        <v>20</v>
      </c>
      <c r="D210" s="59" t="s">
        <v>746</v>
      </c>
      <c r="E210" s="93" t="s">
        <v>747</v>
      </c>
      <c r="F210" s="13" t="s">
        <v>23</v>
      </c>
      <c r="G210" s="53" t="s">
        <v>748</v>
      </c>
      <c r="H210" s="93"/>
      <c r="I210" s="81" t="s">
        <v>749</v>
      </c>
      <c r="J210" s="93"/>
      <c r="K210" s="93"/>
      <c r="L210" s="25" t="s">
        <v>26</v>
      </c>
      <c r="M210" s="94">
        <v>720</v>
      </c>
      <c r="N210" s="95" t="s">
        <v>750</v>
      </c>
      <c r="O210" s="96"/>
      <c r="P210" s="76"/>
      <c r="Q210" s="59"/>
      <c r="R210" s="93"/>
    </row>
    <row r="211" spans="1:18" ht="51">
      <c r="A211" s="11" t="s">
        <v>18</v>
      </c>
      <c r="B211" s="12" t="s">
        <v>19</v>
      </c>
      <c r="C211" s="13" t="s">
        <v>20</v>
      </c>
      <c r="D211" s="59" t="s">
        <v>751</v>
      </c>
      <c r="E211" s="93" t="s">
        <v>752</v>
      </c>
      <c r="F211" s="13" t="s">
        <v>23</v>
      </c>
      <c r="G211" s="59" t="s">
        <v>753</v>
      </c>
      <c r="H211" s="93"/>
      <c r="I211" s="97" t="s">
        <v>754</v>
      </c>
      <c r="J211" s="93"/>
      <c r="K211" s="93"/>
      <c r="L211" s="25" t="s">
        <v>26</v>
      </c>
      <c r="M211" s="94">
        <v>1400</v>
      </c>
      <c r="N211" s="82" t="s">
        <v>755</v>
      </c>
      <c r="O211" s="96"/>
      <c r="P211" s="76"/>
      <c r="Q211" s="59"/>
      <c r="R211" s="93"/>
    </row>
    <row r="212" spans="1:18" ht="25.5">
      <c r="A212" s="11" t="s">
        <v>18</v>
      </c>
      <c r="B212" s="12" t="s">
        <v>19</v>
      </c>
      <c r="C212" s="13" t="s">
        <v>20</v>
      </c>
      <c r="D212" s="53" t="s">
        <v>756</v>
      </c>
      <c r="E212" s="76" t="s">
        <v>757</v>
      </c>
      <c r="F212" s="13" t="s">
        <v>23</v>
      </c>
      <c r="G212" s="53" t="s">
        <v>758</v>
      </c>
      <c r="H212" s="76"/>
      <c r="I212" s="81" t="s">
        <v>759</v>
      </c>
      <c r="J212" s="76"/>
      <c r="K212" s="76"/>
      <c r="L212" s="25" t="s">
        <v>26</v>
      </c>
      <c r="M212" s="92" t="s">
        <v>760</v>
      </c>
      <c r="N212" s="82" t="s">
        <v>755</v>
      </c>
      <c r="O212" s="90"/>
      <c r="P212" s="76"/>
      <c r="Q212" s="53"/>
      <c r="R212" s="76"/>
    </row>
    <row r="213" spans="1:18" ht="30">
      <c r="A213" s="11" t="s">
        <v>18</v>
      </c>
      <c r="B213" s="12" t="s">
        <v>19</v>
      </c>
      <c r="C213" s="13" t="s">
        <v>20</v>
      </c>
      <c r="D213" s="30" t="s">
        <v>234</v>
      </c>
      <c r="E213" s="25" t="s">
        <v>761</v>
      </c>
      <c r="F213" s="53" t="s">
        <v>762</v>
      </c>
      <c r="G213" s="25">
        <v>1677680504</v>
      </c>
      <c r="H213" s="25"/>
      <c r="I213" s="25" t="s">
        <v>763</v>
      </c>
      <c r="J213" s="25"/>
      <c r="K213" s="25"/>
      <c r="L213" s="25" t="s">
        <v>26</v>
      </c>
      <c r="M213" s="98">
        <v>4594.96</v>
      </c>
      <c r="N213" s="15">
        <v>43812</v>
      </c>
      <c r="O213" s="55">
        <v>44561</v>
      </c>
      <c r="P213" s="98">
        <v>4205.34</v>
      </c>
      <c r="Q213" s="30"/>
      <c r="R213" s="25"/>
    </row>
    <row r="214" spans="1:18" ht="25.5">
      <c r="A214" s="11" t="s">
        <v>18</v>
      </c>
      <c r="B214" s="12" t="s">
        <v>19</v>
      </c>
      <c r="C214" s="13" t="s">
        <v>20</v>
      </c>
      <c r="D214" s="25" t="s">
        <v>764</v>
      </c>
      <c r="E214" s="25" t="s">
        <v>765</v>
      </c>
      <c r="F214" s="13" t="s">
        <v>23</v>
      </c>
      <c r="G214" s="99">
        <v>488410010</v>
      </c>
      <c r="H214" s="25"/>
      <c r="I214" s="25" t="s">
        <v>766</v>
      </c>
      <c r="J214" s="25"/>
      <c r="K214" s="25"/>
      <c r="L214" s="25" t="s">
        <v>26</v>
      </c>
      <c r="M214" s="98">
        <v>250.46</v>
      </c>
      <c r="N214" s="15">
        <v>44274</v>
      </c>
      <c r="O214" s="55">
        <v>44561</v>
      </c>
      <c r="P214" s="98">
        <v>188.1</v>
      </c>
      <c r="Q214" s="25"/>
      <c r="R214" s="25"/>
    </row>
    <row r="215" spans="1:18" ht="30">
      <c r="A215" s="11" t="s">
        <v>18</v>
      </c>
      <c r="B215" s="12" t="s">
        <v>19</v>
      </c>
      <c r="C215" s="13" t="s">
        <v>20</v>
      </c>
      <c r="D215" s="25" t="s">
        <v>767</v>
      </c>
      <c r="E215" s="25" t="s">
        <v>768</v>
      </c>
      <c r="F215" s="53" t="s">
        <v>762</v>
      </c>
      <c r="G215" s="99">
        <v>488410010</v>
      </c>
      <c r="H215" s="25"/>
      <c r="I215" s="25" t="s">
        <v>766</v>
      </c>
      <c r="J215" s="25"/>
      <c r="K215" s="25"/>
      <c r="L215" s="25" t="s">
        <v>26</v>
      </c>
      <c r="M215" s="98">
        <v>1240</v>
      </c>
      <c r="N215" s="15">
        <v>44069</v>
      </c>
      <c r="O215" s="55">
        <v>44561</v>
      </c>
      <c r="P215" s="98">
        <v>1229.57</v>
      </c>
      <c r="Q215" s="25"/>
      <c r="R215" s="25"/>
    </row>
    <row r="216" spans="1:18" ht="30">
      <c r="A216" s="11" t="s">
        <v>18</v>
      </c>
      <c r="B216" s="12" t="s">
        <v>19</v>
      </c>
      <c r="C216" s="13" t="s">
        <v>20</v>
      </c>
      <c r="D216" s="25" t="s">
        <v>769</v>
      </c>
      <c r="E216" s="25" t="s">
        <v>770</v>
      </c>
      <c r="F216" s="53" t="s">
        <v>762</v>
      </c>
      <c r="G216" s="99">
        <v>488410010</v>
      </c>
      <c r="H216" s="25"/>
      <c r="I216" s="25" t="s">
        <v>766</v>
      </c>
      <c r="J216" s="25"/>
      <c r="K216" s="25"/>
      <c r="L216" s="25" t="s">
        <v>26</v>
      </c>
      <c r="M216" s="98">
        <v>2624</v>
      </c>
      <c r="N216" s="15">
        <v>44397</v>
      </c>
      <c r="O216" s="55">
        <v>44561</v>
      </c>
      <c r="P216" s="98">
        <v>47.57</v>
      </c>
      <c r="Q216" s="25"/>
      <c r="R216" s="25"/>
    </row>
    <row r="217" spans="1:18" ht="30">
      <c r="A217" s="11" t="s">
        <v>18</v>
      </c>
      <c r="B217" s="12" t="s">
        <v>19</v>
      </c>
      <c r="C217" s="13" t="s">
        <v>20</v>
      </c>
      <c r="D217" s="25" t="s">
        <v>771</v>
      </c>
      <c r="E217" s="25" t="s">
        <v>772</v>
      </c>
      <c r="F217" s="53" t="s">
        <v>762</v>
      </c>
      <c r="G217" s="99">
        <v>2778770343</v>
      </c>
      <c r="H217" s="25"/>
      <c r="I217" s="25" t="s">
        <v>773</v>
      </c>
      <c r="J217" s="25"/>
      <c r="K217" s="25"/>
      <c r="L217" s="25" t="s">
        <v>774</v>
      </c>
      <c r="M217" s="98">
        <v>125</v>
      </c>
      <c r="N217" s="15">
        <v>44195</v>
      </c>
      <c r="O217" s="55">
        <v>44561</v>
      </c>
      <c r="P217" s="98">
        <v>125</v>
      </c>
      <c r="Q217" s="25"/>
      <c r="R217" s="25"/>
    </row>
    <row r="218" spans="1:18" ht="30">
      <c r="A218" s="11" t="s">
        <v>18</v>
      </c>
      <c r="B218" s="12" t="s">
        <v>19</v>
      </c>
      <c r="C218" s="13" t="s">
        <v>20</v>
      </c>
      <c r="D218" s="25" t="s">
        <v>775</v>
      </c>
      <c r="E218" s="25" t="s">
        <v>776</v>
      </c>
      <c r="F218" s="53" t="s">
        <v>762</v>
      </c>
      <c r="G218" s="99">
        <v>1782000473</v>
      </c>
      <c r="H218" s="25"/>
      <c r="I218" s="25" t="s">
        <v>777</v>
      </c>
      <c r="J218" s="25"/>
      <c r="K218" s="25"/>
      <c r="L218" s="25" t="s">
        <v>26</v>
      </c>
      <c r="M218" s="98">
        <v>500</v>
      </c>
      <c r="N218" s="15">
        <v>44446</v>
      </c>
      <c r="O218" s="55">
        <v>44561</v>
      </c>
      <c r="P218" s="98">
        <v>500</v>
      </c>
      <c r="Q218" s="25"/>
      <c r="R218" s="25"/>
    </row>
    <row r="219" spans="1:18" ht="30">
      <c r="A219" s="11" t="s">
        <v>18</v>
      </c>
      <c r="B219" s="12" t="s">
        <v>19</v>
      </c>
      <c r="C219" s="13" t="s">
        <v>20</v>
      </c>
      <c r="D219" s="100" t="s">
        <v>778</v>
      </c>
      <c r="E219" s="101" t="s">
        <v>779</v>
      </c>
      <c r="F219" s="13" t="s">
        <v>23</v>
      </c>
      <c r="G219" s="101">
        <v>887950467</v>
      </c>
      <c r="H219" s="101"/>
      <c r="I219" s="102" t="s">
        <v>780</v>
      </c>
      <c r="J219" s="101"/>
      <c r="K219" s="101"/>
      <c r="L219" s="101" t="s">
        <v>781</v>
      </c>
      <c r="M219" s="103">
        <v>3250</v>
      </c>
      <c r="N219" s="104">
        <v>43808</v>
      </c>
      <c r="O219" s="104">
        <v>44243</v>
      </c>
      <c r="P219" s="103">
        <v>3250</v>
      </c>
      <c r="Q219" s="100"/>
      <c r="R219" s="101"/>
    </row>
    <row r="220" spans="1:18" ht="25.5">
      <c r="A220" s="11" t="s">
        <v>18</v>
      </c>
      <c r="B220" s="12" t="s">
        <v>19</v>
      </c>
      <c r="C220" s="13" t="s">
        <v>20</v>
      </c>
      <c r="D220" s="100" t="s">
        <v>782</v>
      </c>
      <c r="E220" s="101" t="s">
        <v>783</v>
      </c>
      <c r="F220" s="13" t="s">
        <v>23</v>
      </c>
      <c r="G220" s="101">
        <v>112180500</v>
      </c>
      <c r="H220" s="105"/>
      <c r="I220" s="102" t="s">
        <v>784</v>
      </c>
      <c r="J220" s="101"/>
      <c r="K220" s="101"/>
      <c r="L220" s="101" t="s">
        <v>781</v>
      </c>
      <c r="M220" s="103">
        <v>1800</v>
      </c>
      <c r="N220" s="104">
        <v>44176</v>
      </c>
      <c r="O220" s="104">
        <v>43879</v>
      </c>
      <c r="P220" s="103">
        <v>1800</v>
      </c>
      <c r="Q220" s="100"/>
      <c r="R220" s="101"/>
    </row>
    <row r="221" spans="1:18" ht="25.5">
      <c r="A221" s="11" t="s">
        <v>18</v>
      </c>
      <c r="B221" s="12" t="s">
        <v>19</v>
      </c>
      <c r="C221" s="13" t="s">
        <v>20</v>
      </c>
      <c r="D221" s="106" t="s">
        <v>785</v>
      </c>
      <c r="E221" s="101" t="s">
        <v>786</v>
      </c>
      <c r="F221" s="13" t="s">
        <v>23</v>
      </c>
      <c r="G221" s="101">
        <v>406310466</v>
      </c>
      <c r="H221" s="107"/>
      <c r="I221" s="101" t="s">
        <v>787</v>
      </c>
      <c r="J221" s="101"/>
      <c r="K221" s="101"/>
      <c r="L221" s="101" t="s">
        <v>781</v>
      </c>
      <c r="M221" s="103">
        <v>409.84</v>
      </c>
      <c r="N221" s="104">
        <v>44179</v>
      </c>
      <c r="O221" s="104"/>
      <c r="P221" s="103"/>
      <c r="Q221" s="106"/>
      <c r="R221" s="101"/>
    </row>
    <row r="222" spans="1:18" ht="25.5">
      <c r="A222" s="11" t="s">
        <v>18</v>
      </c>
      <c r="B222" s="12" t="s">
        <v>19</v>
      </c>
      <c r="C222" s="13" t="s">
        <v>20</v>
      </c>
      <c r="D222" s="100" t="s">
        <v>788</v>
      </c>
      <c r="E222" s="101" t="s">
        <v>789</v>
      </c>
      <c r="F222" s="13" t="s">
        <v>23</v>
      </c>
      <c r="G222" s="101">
        <v>1859710467</v>
      </c>
      <c r="H222" s="101"/>
      <c r="I222" s="102" t="s">
        <v>790</v>
      </c>
      <c r="J222" s="101"/>
      <c r="K222" s="101"/>
      <c r="L222" s="101" t="s">
        <v>781</v>
      </c>
      <c r="M222" s="103">
        <v>285</v>
      </c>
      <c r="N222" s="104">
        <v>44195</v>
      </c>
      <c r="O222" s="104"/>
      <c r="P222" s="103"/>
      <c r="Q222" s="100"/>
      <c r="R222" s="101"/>
    </row>
    <row r="223" spans="1:18" ht="30">
      <c r="A223" s="11" t="s">
        <v>18</v>
      </c>
      <c r="B223" s="12" t="s">
        <v>19</v>
      </c>
      <c r="C223" s="13" t="s">
        <v>20</v>
      </c>
      <c r="D223" s="100" t="s">
        <v>771</v>
      </c>
      <c r="E223" s="101" t="s">
        <v>791</v>
      </c>
      <c r="F223" s="13" t="s">
        <v>23</v>
      </c>
      <c r="G223" s="101">
        <v>2778770343</v>
      </c>
      <c r="H223" s="101"/>
      <c r="I223" s="102" t="s">
        <v>792</v>
      </c>
      <c r="J223" s="101"/>
      <c r="K223" s="101"/>
      <c r="L223" s="101" t="s">
        <v>793</v>
      </c>
      <c r="M223" s="103">
        <v>125</v>
      </c>
      <c r="N223" s="104">
        <v>44195</v>
      </c>
      <c r="O223" s="104">
        <v>44221</v>
      </c>
      <c r="P223" s="103">
        <v>125</v>
      </c>
      <c r="Q223" s="100"/>
      <c r="R223" s="101"/>
    </row>
    <row r="224" spans="1:18" ht="25.5">
      <c r="A224" s="11" t="s">
        <v>18</v>
      </c>
      <c r="B224" s="12" t="s">
        <v>19</v>
      </c>
      <c r="C224" s="13" t="s">
        <v>20</v>
      </c>
      <c r="D224" s="100" t="s">
        <v>794</v>
      </c>
      <c r="E224" s="101" t="s">
        <v>795</v>
      </c>
      <c r="F224" s="13" t="s">
        <v>23</v>
      </c>
      <c r="G224" s="101">
        <v>2623250400</v>
      </c>
      <c r="H224" s="101"/>
      <c r="I224" s="101" t="s">
        <v>796</v>
      </c>
      <c r="J224" s="101"/>
      <c r="K224" s="101"/>
      <c r="L224" s="101" t="s">
        <v>781</v>
      </c>
      <c r="M224" s="103">
        <v>3600</v>
      </c>
      <c r="N224" s="104">
        <v>44237</v>
      </c>
      <c r="O224" s="104">
        <v>44246</v>
      </c>
      <c r="P224" s="103">
        <v>3600</v>
      </c>
      <c r="Q224" s="100"/>
      <c r="R224" s="101"/>
    </row>
    <row r="225" spans="1:18" ht="25.5">
      <c r="A225" s="11" t="s">
        <v>18</v>
      </c>
      <c r="B225" s="12" t="s">
        <v>19</v>
      </c>
      <c r="C225" s="13" t="s">
        <v>20</v>
      </c>
      <c r="D225" s="100" t="s">
        <v>797</v>
      </c>
      <c r="E225" s="108" t="s">
        <v>798</v>
      </c>
      <c r="F225" s="13" t="s">
        <v>23</v>
      </c>
      <c r="G225" s="109"/>
      <c r="H225" s="100" t="s">
        <v>799</v>
      </c>
      <c r="I225" s="101" t="s">
        <v>800</v>
      </c>
      <c r="J225" s="101"/>
      <c r="K225" s="101"/>
      <c r="L225" s="101" t="s">
        <v>781</v>
      </c>
      <c r="M225" s="103">
        <v>660</v>
      </c>
      <c r="N225" s="104">
        <v>44264</v>
      </c>
      <c r="O225" s="104">
        <v>44267</v>
      </c>
      <c r="P225" s="103">
        <v>660</v>
      </c>
      <c r="Q225" s="100"/>
      <c r="R225" s="108"/>
    </row>
    <row r="226" spans="1:18" ht="25.5">
      <c r="A226" s="11" t="s">
        <v>18</v>
      </c>
      <c r="B226" s="12" t="s">
        <v>19</v>
      </c>
      <c r="C226" s="13" t="s">
        <v>20</v>
      </c>
      <c r="D226" s="100" t="s">
        <v>801</v>
      </c>
      <c r="E226" s="101" t="s">
        <v>802</v>
      </c>
      <c r="F226" s="13" t="s">
        <v>23</v>
      </c>
      <c r="G226" s="109"/>
      <c r="H226" s="101"/>
      <c r="I226" s="101" t="s">
        <v>803</v>
      </c>
      <c r="J226" s="101"/>
      <c r="K226" s="101"/>
      <c r="L226" s="101" t="s">
        <v>781</v>
      </c>
      <c r="M226" s="103">
        <v>1500</v>
      </c>
      <c r="N226" s="104">
        <v>44279</v>
      </c>
      <c r="O226" s="104">
        <v>44284</v>
      </c>
      <c r="P226" s="103">
        <v>1500</v>
      </c>
      <c r="Q226" s="100"/>
      <c r="R226" s="101"/>
    </row>
    <row r="227" spans="1:18" ht="25.5">
      <c r="A227" s="11" t="s">
        <v>18</v>
      </c>
      <c r="B227" s="12" t="s">
        <v>19</v>
      </c>
      <c r="C227" s="13" t="s">
        <v>20</v>
      </c>
      <c r="D227" s="100" t="s">
        <v>804</v>
      </c>
      <c r="E227" s="101" t="s">
        <v>805</v>
      </c>
      <c r="F227" s="13" t="s">
        <v>23</v>
      </c>
      <c r="G227" s="101">
        <v>1326690458</v>
      </c>
      <c r="H227" s="101"/>
      <c r="I227" s="101" t="s">
        <v>806</v>
      </c>
      <c r="J227" s="101"/>
      <c r="K227" s="101"/>
      <c r="L227" s="101" t="s">
        <v>781</v>
      </c>
      <c r="M227" s="103">
        <v>2030</v>
      </c>
      <c r="N227" s="104">
        <v>44323</v>
      </c>
      <c r="O227" s="104">
        <v>44455</v>
      </c>
      <c r="P227" s="103">
        <v>2030</v>
      </c>
      <c r="Q227" s="100"/>
      <c r="R227" s="101"/>
    </row>
    <row r="228" spans="1:18" ht="25.5">
      <c r="A228" s="11" t="s">
        <v>18</v>
      </c>
      <c r="B228" s="12" t="s">
        <v>19</v>
      </c>
      <c r="C228" s="13" t="s">
        <v>20</v>
      </c>
      <c r="D228" s="100" t="s">
        <v>807</v>
      </c>
      <c r="E228" s="101" t="s">
        <v>808</v>
      </c>
      <c r="F228" s="13" t="s">
        <v>23</v>
      </c>
      <c r="G228" s="109"/>
      <c r="H228" s="101"/>
      <c r="I228" s="101" t="s">
        <v>809</v>
      </c>
      <c r="J228" s="101"/>
      <c r="K228" s="101"/>
      <c r="L228" s="101" t="s">
        <v>781</v>
      </c>
      <c r="M228" s="103">
        <v>500</v>
      </c>
      <c r="N228" s="104">
        <v>44341</v>
      </c>
      <c r="O228" s="104">
        <v>44347</v>
      </c>
      <c r="P228" s="103">
        <v>500</v>
      </c>
      <c r="Q228" s="100"/>
      <c r="R228" s="101"/>
    </row>
    <row r="229" spans="1:18" ht="25.5">
      <c r="A229" s="11" t="s">
        <v>18</v>
      </c>
      <c r="B229" s="12" t="s">
        <v>19</v>
      </c>
      <c r="C229" s="13" t="s">
        <v>20</v>
      </c>
      <c r="D229" s="100" t="s">
        <v>810</v>
      </c>
      <c r="E229" s="101" t="s">
        <v>811</v>
      </c>
      <c r="F229" s="13" t="s">
        <v>23</v>
      </c>
      <c r="G229" s="107">
        <v>1321360404</v>
      </c>
      <c r="H229" s="101"/>
      <c r="I229" s="101" t="s">
        <v>812</v>
      </c>
      <c r="J229" s="101"/>
      <c r="K229" s="101"/>
      <c r="L229" s="101" t="s">
        <v>781</v>
      </c>
      <c r="M229" s="103">
        <v>800</v>
      </c>
      <c r="N229" s="104">
        <v>44425</v>
      </c>
      <c r="O229" s="104">
        <v>44439</v>
      </c>
      <c r="P229" s="103">
        <v>800</v>
      </c>
      <c r="Q229" s="100"/>
      <c r="R229" s="101"/>
    </row>
    <row r="230" spans="1:18" ht="25.5">
      <c r="A230" s="11" t="s">
        <v>18</v>
      </c>
      <c r="B230" s="12" t="s">
        <v>19</v>
      </c>
      <c r="C230" s="13" t="s">
        <v>20</v>
      </c>
      <c r="D230" s="100" t="s">
        <v>775</v>
      </c>
      <c r="E230" s="100" t="s">
        <v>813</v>
      </c>
      <c r="F230" s="13" t="s">
        <v>23</v>
      </c>
      <c r="G230" s="107" t="s">
        <v>814</v>
      </c>
      <c r="H230" s="101"/>
      <c r="I230" s="101" t="s">
        <v>815</v>
      </c>
      <c r="J230" s="101"/>
      <c r="K230" s="101"/>
      <c r="L230" s="101" t="s">
        <v>816</v>
      </c>
      <c r="M230" s="103">
        <v>500</v>
      </c>
      <c r="N230" s="110">
        <v>44446</v>
      </c>
      <c r="O230" s="104">
        <v>44463</v>
      </c>
      <c r="P230" s="103">
        <v>500</v>
      </c>
      <c r="Q230" s="100"/>
      <c r="R230" s="100"/>
    </row>
    <row r="231" spans="1:18" ht="25.5">
      <c r="A231" s="11" t="s">
        <v>18</v>
      </c>
      <c r="B231" s="12" t="s">
        <v>19</v>
      </c>
      <c r="C231" s="13" t="s">
        <v>20</v>
      </c>
      <c r="D231" s="111" t="s">
        <v>817</v>
      </c>
      <c r="E231" s="112" t="s">
        <v>818</v>
      </c>
      <c r="F231" s="13" t="s">
        <v>23</v>
      </c>
      <c r="G231" s="112">
        <v>1820430468</v>
      </c>
      <c r="H231" s="112"/>
      <c r="I231" s="112" t="s">
        <v>819</v>
      </c>
      <c r="J231" s="112"/>
      <c r="K231" s="112"/>
      <c r="L231" s="112" t="s">
        <v>781</v>
      </c>
      <c r="M231" s="113">
        <v>545.5</v>
      </c>
      <c r="N231" s="114">
        <v>44543</v>
      </c>
      <c r="O231" s="114"/>
      <c r="P231" s="113"/>
      <c r="Q231" s="111"/>
      <c r="R231" s="112"/>
    </row>
    <row r="232" spans="1:18" ht="25.5">
      <c r="A232" s="11" t="s">
        <v>18</v>
      </c>
      <c r="B232" s="12" t="s">
        <v>19</v>
      </c>
      <c r="C232" s="13" t="s">
        <v>20</v>
      </c>
      <c r="D232" s="111" t="s">
        <v>820</v>
      </c>
      <c r="E232" s="112" t="s">
        <v>821</v>
      </c>
      <c r="F232" s="13" t="s">
        <v>23</v>
      </c>
      <c r="G232" s="112">
        <v>1951260460</v>
      </c>
      <c r="H232" s="112"/>
      <c r="I232" s="112" t="s">
        <v>822</v>
      </c>
      <c r="J232" s="112"/>
      <c r="K232" s="112"/>
      <c r="L232" s="112" t="s">
        <v>781</v>
      </c>
      <c r="M232" s="113">
        <v>272.36</v>
      </c>
      <c r="N232" s="114">
        <v>44543</v>
      </c>
      <c r="O232" s="114"/>
      <c r="P232" s="113"/>
      <c r="Q232" s="111"/>
      <c r="R232" s="112"/>
    </row>
    <row r="233" spans="1:18" ht="25.5">
      <c r="A233" s="11" t="s">
        <v>18</v>
      </c>
      <c r="B233" s="12" t="s">
        <v>19</v>
      </c>
      <c r="C233" s="13" t="s">
        <v>20</v>
      </c>
      <c r="D233" s="111" t="s">
        <v>823</v>
      </c>
      <c r="E233" s="112" t="s">
        <v>824</v>
      </c>
      <c r="F233" s="13" t="s">
        <v>23</v>
      </c>
      <c r="G233" s="112">
        <v>1067960458</v>
      </c>
      <c r="H233" s="112"/>
      <c r="I233" s="112" t="s">
        <v>825</v>
      </c>
      <c r="J233" s="112"/>
      <c r="K233" s="112"/>
      <c r="L233" s="112" t="s">
        <v>781</v>
      </c>
      <c r="M233" s="113">
        <v>136.36</v>
      </c>
      <c r="N233" s="114">
        <v>44543</v>
      </c>
      <c r="O233" s="114"/>
      <c r="P233" s="113"/>
      <c r="Q233" s="111"/>
      <c r="R233" s="112"/>
    </row>
    <row r="234" spans="1:18" ht="25.5">
      <c r="A234" s="11" t="s">
        <v>18</v>
      </c>
      <c r="B234" s="12" t="s">
        <v>19</v>
      </c>
      <c r="C234" s="13" t="s">
        <v>20</v>
      </c>
      <c r="D234" s="115" t="s">
        <v>826</v>
      </c>
      <c r="E234" s="112" t="s">
        <v>827</v>
      </c>
      <c r="F234" s="13" t="s">
        <v>23</v>
      </c>
      <c r="G234" s="116">
        <v>9083241000</v>
      </c>
      <c r="H234" s="112"/>
      <c r="I234" s="112" t="s">
        <v>828</v>
      </c>
      <c r="J234" s="112"/>
      <c r="K234" s="112"/>
      <c r="L234" s="112" t="s">
        <v>781</v>
      </c>
      <c r="M234" s="113">
        <v>402.3</v>
      </c>
      <c r="N234" s="114">
        <v>44553</v>
      </c>
      <c r="O234" s="114"/>
      <c r="P234" s="113"/>
      <c r="Q234" s="115"/>
      <c r="R234" s="112"/>
    </row>
    <row r="235" spans="1:18" ht="25.5">
      <c r="A235" s="11" t="s">
        <v>18</v>
      </c>
      <c r="B235" s="12" t="s">
        <v>19</v>
      </c>
      <c r="C235" s="13" t="s">
        <v>20</v>
      </c>
      <c r="D235" s="115" t="s">
        <v>829</v>
      </c>
      <c r="E235" s="112" t="s">
        <v>830</v>
      </c>
      <c r="F235" s="13" t="s">
        <v>23</v>
      </c>
      <c r="G235" s="116">
        <v>2778770343</v>
      </c>
      <c r="H235" s="112"/>
      <c r="I235" s="112" t="s">
        <v>773</v>
      </c>
      <c r="J235" s="112"/>
      <c r="K235" s="112"/>
      <c r="L235" s="112" t="s">
        <v>781</v>
      </c>
      <c r="M235" s="113">
        <v>250</v>
      </c>
      <c r="N235" s="114">
        <v>44554</v>
      </c>
      <c r="O235" s="114"/>
      <c r="P235" s="113"/>
      <c r="Q235" s="115"/>
      <c r="R235" s="112"/>
    </row>
    <row r="236" spans="1:18" ht="25.5">
      <c r="A236" s="11" t="s">
        <v>18</v>
      </c>
      <c r="B236" s="12" t="s">
        <v>19</v>
      </c>
      <c r="C236" s="13" t="s">
        <v>20</v>
      </c>
      <c r="D236" s="106" t="s">
        <v>831</v>
      </c>
      <c r="E236" s="101" t="s">
        <v>832</v>
      </c>
      <c r="F236" s="13" t="s">
        <v>23</v>
      </c>
      <c r="G236" s="109"/>
      <c r="H236" s="101"/>
      <c r="I236" s="101" t="s">
        <v>766</v>
      </c>
      <c r="J236" s="101"/>
      <c r="K236" s="101"/>
      <c r="L236" s="101" t="s">
        <v>781</v>
      </c>
      <c r="M236" s="103"/>
      <c r="N236" s="104">
        <v>43994</v>
      </c>
      <c r="O236" s="104"/>
      <c r="P236" s="103"/>
      <c r="Q236" s="106"/>
      <c r="R236" s="101"/>
    </row>
    <row r="237" spans="1:18" ht="25.5">
      <c r="A237" s="11" t="s">
        <v>18</v>
      </c>
      <c r="B237" s="12" t="s">
        <v>19</v>
      </c>
      <c r="C237" s="13" t="s">
        <v>20</v>
      </c>
      <c r="D237" s="117" t="s">
        <v>833</v>
      </c>
      <c r="E237" s="117" t="s">
        <v>834</v>
      </c>
      <c r="F237" s="13" t="s">
        <v>23</v>
      </c>
      <c r="G237" s="117" t="s">
        <v>835</v>
      </c>
      <c r="H237" s="117"/>
      <c r="I237" s="117" t="s">
        <v>836</v>
      </c>
      <c r="J237" s="117"/>
      <c r="K237" s="117"/>
      <c r="L237" s="117"/>
      <c r="M237" s="118">
        <v>1154</v>
      </c>
      <c r="N237" s="119">
        <v>44518</v>
      </c>
      <c r="O237" s="119">
        <v>44544</v>
      </c>
      <c r="P237" s="120">
        <v>1154</v>
      </c>
      <c r="Q237" s="117"/>
      <c r="R237" s="117"/>
    </row>
    <row r="238" spans="1:18" ht="25.5">
      <c r="A238" s="11" t="s">
        <v>18</v>
      </c>
      <c r="B238" s="12" t="s">
        <v>19</v>
      </c>
      <c r="C238" s="13" t="s">
        <v>20</v>
      </c>
      <c r="D238" s="117" t="s">
        <v>837</v>
      </c>
      <c r="E238" s="117" t="s">
        <v>838</v>
      </c>
      <c r="F238" s="13" t="s">
        <v>23</v>
      </c>
      <c r="G238" s="117" t="s">
        <v>839</v>
      </c>
      <c r="H238" s="117"/>
      <c r="I238" s="117" t="s">
        <v>840</v>
      </c>
      <c r="J238" s="117"/>
      <c r="K238" s="117"/>
      <c r="L238" s="117"/>
      <c r="M238" s="118">
        <v>1629.55</v>
      </c>
      <c r="N238" s="119">
        <v>44526</v>
      </c>
      <c r="O238" s="119">
        <v>44547</v>
      </c>
      <c r="P238" s="120">
        <v>1629.55</v>
      </c>
      <c r="Q238" s="117"/>
      <c r="R238" s="117"/>
    </row>
    <row r="239" spans="1:18" ht="30">
      <c r="A239" s="11" t="s">
        <v>18</v>
      </c>
      <c r="B239" s="12" t="s">
        <v>19</v>
      </c>
      <c r="C239" s="13" t="s">
        <v>20</v>
      </c>
      <c r="D239" s="117" t="s">
        <v>841</v>
      </c>
      <c r="E239" s="117" t="s">
        <v>842</v>
      </c>
      <c r="F239" s="13" t="s">
        <v>23</v>
      </c>
      <c r="G239" s="117" t="s">
        <v>843</v>
      </c>
      <c r="H239" s="117"/>
      <c r="I239" s="117" t="s">
        <v>844</v>
      </c>
      <c r="J239" s="117"/>
      <c r="K239" s="117"/>
      <c r="L239" s="117"/>
      <c r="M239" s="118">
        <v>327.48</v>
      </c>
      <c r="N239" s="119">
        <v>44532</v>
      </c>
      <c r="O239" s="119">
        <v>44539</v>
      </c>
      <c r="P239" s="120">
        <v>327.48</v>
      </c>
      <c r="Q239" s="117"/>
      <c r="R239" s="117"/>
    </row>
    <row r="240" spans="1:18" ht="25.5">
      <c r="A240" s="11" t="s">
        <v>18</v>
      </c>
      <c r="B240" s="12" t="s">
        <v>19</v>
      </c>
      <c r="C240" s="13" t="s">
        <v>20</v>
      </c>
      <c r="D240" s="121" t="s">
        <v>845</v>
      </c>
      <c r="E240" s="121" t="s">
        <v>846</v>
      </c>
      <c r="F240" s="13" t="s">
        <v>23</v>
      </c>
      <c r="G240" s="121" t="s">
        <v>847</v>
      </c>
      <c r="H240" s="121"/>
      <c r="I240" s="121" t="s">
        <v>848</v>
      </c>
      <c r="J240" s="121"/>
      <c r="K240" s="121"/>
      <c r="L240" s="121"/>
      <c r="M240" s="120">
        <v>30000</v>
      </c>
      <c r="N240" s="122">
        <v>43550</v>
      </c>
      <c r="O240" s="123">
        <v>44646</v>
      </c>
      <c r="P240" s="118">
        <v>6010.95</v>
      </c>
      <c r="Q240" s="121"/>
      <c r="R240" s="121"/>
    </row>
    <row r="241" spans="1:18" ht="25.5">
      <c r="A241" s="11" t="s">
        <v>18</v>
      </c>
      <c r="B241" s="12" t="s">
        <v>19</v>
      </c>
      <c r="C241" s="13" t="s">
        <v>20</v>
      </c>
      <c r="D241" s="117" t="s">
        <v>849</v>
      </c>
      <c r="E241" s="117" t="s">
        <v>850</v>
      </c>
      <c r="F241" s="13" t="s">
        <v>23</v>
      </c>
      <c r="G241" s="117" t="s">
        <v>851</v>
      </c>
      <c r="H241" s="117"/>
      <c r="I241" s="117" t="s">
        <v>852</v>
      </c>
      <c r="J241" s="117"/>
      <c r="K241" s="117"/>
      <c r="L241" s="117"/>
      <c r="M241" s="118">
        <v>56.66</v>
      </c>
      <c r="N241" s="119">
        <v>44496</v>
      </c>
      <c r="O241" s="119">
        <v>44510</v>
      </c>
      <c r="P241" s="120"/>
      <c r="Q241" s="117"/>
      <c r="R241" s="117"/>
    </row>
    <row r="242" spans="1:18" ht="30">
      <c r="A242" s="11" t="s">
        <v>18</v>
      </c>
      <c r="B242" s="12" t="s">
        <v>19</v>
      </c>
      <c r="C242" s="13" t="s">
        <v>20</v>
      </c>
      <c r="D242" s="117" t="s">
        <v>853</v>
      </c>
      <c r="E242" s="117" t="s">
        <v>854</v>
      </c>
      <c r="F242" s="13" t="s">
        <v>23</v>
      </c>
      <c r="G242" s="117" t="s">
        <v>855</v>
      </c>
      <c r="H242" s="117"/>
      <c r="I242" s="117" t="s">
        <v>856</v>
      </c>
      <c r="J242" s="117"/>
      <c r="K242" s="117"/>
      <c r="L242" s="117"/>
      <c r="M242" s="118">
        <v>4083</v>
      </c>
      <c r="N242" s="119">
        <v>44524</v>
      </c>
      <c r="O242" s="119">
        <v>44544</v>
      </c>
      <c r="P242" s="120"/>
      <c r="Q242" s="117"/>
      <c r="R242" s="117"/>
    </row>
    <row r="243" spans="1:18" ht="25.5">
      <c r="A243" s="11" t="s">
        <v>18</v>
      </c>
      <c r="B243" s="12" t="s">
        <v>19</v>
      </c>
      <c r="C243" s="13" t="s">
        <v>20</v>
      </c>
      <c r="D243" s="124" t="s">
        <v>857</v>
      </c>
      <c r="E243" s="125" t="s">
        <v>858</v>
      </c>
      <c r="F243" s="13" t="s">
        <v>23</v>
      </c>
      <c r="G243" s="125" t="s">
        <v>835</v>
      </c>
      <c r="H243" s="125"/>
      <c r="I243" s="125" t="s">
        <v>836</v>
      </c>
      <c r="J243" s="125"/>
      <c r="K243" s="125"/>
      <c r="L243" s="125"/>
      <c r="M243" s="126">
        <v>687</v>
      </c>
      <c r="N243" s="119">
        <v>44547</v>
      </c>
      <c r="O243" s="119">
        <v>44553</v>
      </c>
      <c r="P243" s="126"/>
      <c r="Q243" s="124"/>
      <c r="R243" s="125"/>
    </row>
    <row r="244" spans="1:18" ht="25.5">
      <c r="A244" s="11" t="s">
        <v>18</v>
      </c>
      <c r="B244" s="12" t="s">
        <v>19</v>
      </c>
      <c r="C244" s="13" t="s">
        <v>20</v>
      </c>
      <c r="D244" s="11" t="s">
        <v>859</v>
      </c>
      <c r="E244" s="11" t="s">
        <v>86</v>
      </c>
      <c r="F244" s="13" t="s">
        <v>23</v>
      </c>
      <c r="G244" s="11" t="s">
        <v>860</v>
      </c>
      <c r="H244" s="11"/>
      <c r="I244" s="11" t="s">
        <v>861</v>
      </c>
      <c r="J244" s="11"/>
      <c r="K244" s="11"/>
      <c r="L244" s="11" t="s">
        <v>26</v>
      </c>
      <c r="M244" s="14">
        <v>6.2</v>
      </c>
      <c r="N244" s="15">
        <v>44256</v>
      </c>
      <c r="O244" s="15">
        <v>44256</v>
      </c>
      <c r="P244" s="14">
        <v>6.2</v>
      </c>
      <c r="Q244" s="11"/>
      <c r="R244" s="11"/>
    </row>
    <row r="245" spans="1:18" ht="25.5">
      <c r="A245" s="11" t="s">
        <v>18</v>
      </c>
      <c r="B245" s="12" t="s">
        <v>19</v>
      </c>
      <c r="C245" s="13" t="s">
        <v>20</v>
      </c>
      <c r="D245" s="11" t="s">
        <v>862</v>
      </c>
      <c r="E245" s="11" t="s">
        <v>863</v>
      </c>
      <c r="F245" s="13" t="s">
        <v>23</v>
      </c>
      <c r="G245" s="11" t="s">
        <v>322</v>
      </c>
      <c r="H245" s="11"/>
      <c r="I245" s="11" t="s">
        <v>864</v>
      </c>
      <c r="J245" s="11"/>
      <c r="K245" s="11"/>
      <c r="L245" s="11" t="s">
        <v>26</v>
      </c>
      <c r="M245" s="14">
        <v>280</v>
      </c>
      <c r="N245" s="15">
        <v>44256</v>
      </c>
      <c r="O245" s="15">
        <v>44256</v>
      </c>
      <c r="P245" s="14">
        <v>280</v>
      </c>
      <c r="Q245" s="11"/>
      <c r="R245" s="11"/>
    </row>
    <row r="246" spans="1:18" ht="30">
      <c r="A246" s="11" t="s">
        <v>18</v>
      </c>
      <c r="B246" s="12" t="s">
        <v>19</v>
      </c>
      <c r="C246" s="13" t="s">
        <v>20</v>
      </c>
      <c r="D246" s="11" t="s">
        <v>865</v>
      </c>
      <c r="E246" s="11" t="s">
        <v>866</v>
      </c>
      <c r="F246" s="13" t="s">
        <v>23</v>
      </c>
      <c r="G246" s="11" t="s">
        <v>867</v>
      </c>
      <c r="H246" s="11"/>
      <c r="I246" s="11" t="s">
        <v>868</v>
      </c>
      <c r="J246" s="11"/>
      <c r="K246" s="11"/>
      <c r="L246" s="11" t="s">
        <v>26</v>
      </c>
      <c r="M246" s="14">
        <v>89.3</v>
      </c>
      <c r="N246" s="15">
        <v>44256</v>
      </c>
      <c r="O246" s="15">
        <v>44256</v>
      </c>
      <c r="P246" s="14">
        <v>89.3</v>
      </c>
      <c r="Q246" s="11"/>
      <c r="R246" s="11"/>
    </row>
    <row r="247" spans="1:18" ht="25.5">
      <c r="A247" s="11" t="s">
        <v>18</v>
      </c>
      <c r="B247" s="12" t="s">
        <v>19</v>
      </c>
      <c r="C247" s="13" t="s">
        <v>20</v>
      </c>
      <c r="D247" s="11" t="s">
        <v>869</v>
      </c>
      <c r="E247" s="11" t="s">
        <v>86</v>
      </c>
      <c r="F247" s="13" t="s">
        <v>23</v>
      </c>
      <c r="G247" s="11" t="s">
        <v>860</v>
      </c>
      <c r="H247" s="11"/>
      <c r="I247" s="11" t="s">
        <v>861</v>
      </c>
      <c r="J247" s="11"/>
      <c r="K247" s="11"/>
      <c r="L247" s="11" t="s">
        <v>26</v>
      </c>
      <c r="M247" s="14">
        <v>5.6</v>
      </c>
      <c r="N247" s="15">
        <v>44263</v>
      </c>
      <c r="O247" s="15">
        <v>44263</v>
      </c>
      <c r="P247" s="14">
        <v>5.6</v>
      </c>
      <c r="Q247" s="11"/>
      <c r="R247" s="11"/>
    </row>
    <row r="248" spans="1:18" ht="25.5">
      <c r="A248" s="11" t="s">
        <v>18</v>
      </c>
      <c r="B248" s="12" t="s">
        <v>19</v>
      </c>
      <c r="C248" s="13" t="s">
        <v>20</v>
      </c>
      <c r="D248" s="11" t="s">
        <v>870</v>
      </c>
      <c r="E248" s="11" t="s">
        <v>86</v>
      </c>
      <c r="F248" s="13" t="s">
        <v>23</v>
      </c>
      <c r="G248" s="11" t="s">
        <v>860</v>
      </c>
      <c r="H248" s="11"/>
      <c r="I248" s="11" t="s">
        <v>861</v>
      </c>
      <c r="J248" s="11"/>
      <c r="K248" s="11"/>
      <c r="L248" s="11" t="s">
        <v>26</v>
      </c>
      <c r="M248" s="14">
        <v>10</v>
      </c>
      <c r="N248" s="15">
        <v>44263</v>
      </c>
      <c r="O248" s="15">
        <v>44263</v>
      </c>
      <c r="P248" s="14">
        <v>10</v>
      </c>
      <c r="Q248" s="11"/>
      <c r="R248" s="11"/>
    </row>
    <row r="249" spans="1:18" ht="25.5">
      <c r="A249" s="11" t="s">
        <v>18</v>
      </c>
      <c r="B249" s="12" t="s">
        <v>19</v>
      </c>
      <c r="C249" s="13" t="s">
        <v>20</v>
      </c>
      <c r="D249" s="11" t="s">
        <v>871</v>
      </c>
      <c r="E249" s="11" t="s">
        <v>872</v>
      </c>
      <c r="F249" s="13" t="s">
        <v>23</v>
      </c>
      <c r="G249" s="11" t="s">
        <v>560</v>
      </c>
      <c r="H249" s="11"/>
      <c r="I249" s="11" t="s">
        <v>873</v>
      </c>
      <c r="J249" s="11"/>
      <c r="K249" s="11"/>
      <c r="L249" s="11" t="s">
        <v>26</v>
      </c>
      <c r="M249" s="14">
        <v>85</v>
      </c>
      <c r="N249" s="15">
        <v>44320</v>
      </c>
      <c r="O249" s="15">
        <v>44320</v>
      </c>
      <c r="P249" s="14">
        <v>85</v>
      </c>
      <c r="Q249" s="11"/>
      <c r="R249" s="11"/>
    </row>
    <row r="250" spans="1:18" ht="25.5">
      <c r="A250" s="11" t="s">
        <v>18</v>
      </c>
      <c r="B250" s="12" t="s">
        <v>19</v>
      </c>
      <c r="C250" s="13" t="s">
        <v>20</v>
      </c>
      <c r="D250" s="11" t="s">
        <v>874</v>
      </c>
      <c r="E250" s="11" t="s">
        <v>86</v>
      </c>
      <c r="F250" s="13" t="s">
        <v>23</v>
      </c>
      <c r="G250" s="11" t="s">
        <v>860</v>
      </c>
      <c r="H250" s="11"/>
      <c r="I250" s="11" t="s">
        <v>861</v>
      </c>
      <c r="J250" s="11"/>
      <c r="K250" s="11"/>
      <c r="L250" s="11" t="s">
        <v>26</v>
      </c>
      <c r="M250" s="14">
        <v>16.9</v>
      </c>
      <c r="N250" s="15">
        <v>44326</v>
      </c>
      <c r="O250" s="15">
        <v>44326</v>
      </c>
      <c r="P250" s="14">
        <v>16.9</v>
      </c>
      <c r="Q250" s="11"/>
      <c r="R250" s="11"/>
    </row>
    <row r="251" spans="1:18" ht="25.5">
      <c r="A251" s="11" t="s">
        <v>18</v>
      </c>
      <c r="B251" s="12" t="s">
        <v>19</v>
      </c>
      <c r="C251" s="13" t="s">
        <v>20</v>
      </c>
      <c r="D251" s="11" t="s">
        <v>875</v>
      </c>
      <c r="E251" s="11" t="s">
        <v>86</v>
      </c>
      <c r="F251" s="13" t="s">
        <v>23</v>
      </c>
      <c r="G251" s="11" t="s">
        <v>860</v>
      </c>
      <c r="H251" s="11"/>
      <c r="I251" s="11" t="s">
        <v>861</v>
      </c>
      <c r="J251" s="11"/>
      <c r="K251" s="11"/>
      <c r="L251" s="11" t="s">
        <v>26</v>
      </c>
      <c r="M251" s="14">
        <v>9</v>
      </c>
      <c r="N251" s="15">
        <v>44336</v>
      </c>
      <c r="O251" s="15">
        <v>44336</v>
      </c>
      <c r="P251" s="14">
        <v>9</v>
      </c>
      <c r="Q251" s="11"/>
      <c r="R251" s="11"/>
    </row>
    <row r="252" spans="1:18" ht="45">
      <c r="A252" s="11" t="s">
        <v>18</v>
      </c>
      <c r="B252" s="12" t="s">
        <v>19</v>
      </c>
      <c r="C252" s="13" t="s">
        <v>20</v>
      </c>
      <c r="D252" s="11" t="s">
        <v>876</v>
      </c>
      <c r="E252" s="11" t="s">
        <v>866</v>
      </c>
      <c r="F252" s="13" t="s">
        <v>23</v>
      </c>
      <c r="G252" s="11" t="s">
        <v>877</v>
      </c>
      <c r="H252" s="11"/>
      <c r="I252" s="11" t="s">
        <v>878</v>
      </c>
      <c r="J252" s="11"/>
      <c r="K252" s="11"/>
      <c r="L252" s="11" t="s">
        <v>26</v>
      </c>
      <c r="M252" s="14">
        <v>30</v>
      </c>
      <c r="N252" s="15">
        <v>44405</v>
      </c>
      <c r="O252" s="15">
        <v>44405</v>
      </c>
      <c r="P252" s="14">
        <v>30</v>
      </c>
      <c r="Q252" s="11"/>
      <c r="R252" s="11"/>
    </row>
    <row r="253" spans="1:18" ht="45">
      <c r="A253" s="11" t="s">
        <v>18</v>
      </c>
      <c r="B253" s="12" t="s">
        <v>19</v>
      </c>
      <c r="C253" s="13" t="s">
        <v>20</v>
      </c>
      <c r="D253" s="11" t="s">
        <v>879</v>
      </c>
      <c r="E253" s="11" t="s">
        <v>866</v>
      </c>
      <c r="F253" s="13" t="s">
        <v>23</v>
      </c>
      <c r="G253" s="11" t="s">
        <v>877</v>
      </c>
      <c r="H253" s="11"/>
      <c r="I253" s="11" t="s">
        <v>878</v>
      </c>
      <c r="J253" s="11"/>
      <c r="K253" s="11"/>
      <c r="L253" s="11" t="s">
        <v>26</v>
      </c>
      <c r="M253" s="14">
        <v>50</v>
      </c>
      <c r="N253" s="15">
        <v>44417</v>
      </c>
      <c r="O253" s="15">
        <v>44417</v>
      </c>
      <c r="P253" s="14">
        <v>50</v>
      </c>
      <c r="Q253" s="11"/>
      <c r="R253" s="11"/>
    </row>
    <row r="254" spans="1:18" ht="25.5">
      <c r="A254" s="11" t="s">
        <v>18</v>
      </c>
      <c r="B254" s="12" t="s">
        <v>19</v>
      </c>
      <c r="C254" s="13" t="s">
        <v>20</v>
      </c>
      <c r="D254" s="11" t="s">
        <v>880</v>
      </c>
      <c r="E254" s="11" t="s">
        <v>881</v>
      </c>
      <c r="F254" s="13" t="s">
        <v>23</v>
      </c>
      <c r="G254" s="11" t="s">
        <v>882</v>
      </c>
      <c r="H254" s="11"/>
      <c r="I254" s="11" t="s">
        <v>883</v>
      </c>
      <c r="J254" s="11"/>
      <c r="K254" s="11"/>
      <c r="L254" s="11" t="s">
        <v>26</v>
      </c>
      <c r="M254" s="14">
        <v>8</v>
      </c>
      <c r="N254" s="15">
        <v>44419</v>
      </c>
      <c r="O254" s="15">
        <v>44419</v>
      </c>
      <c r="P254" s="14">
        <v>8</v>
      </c>
      <c r="Q254" s="11"/>
      <c r="R254" s="11"/>
    </row>
    <row r="255" spans="1:18" ht="25.5">
      <c r="A255" s="11" t="s">
        <v>18</v>
      </c>
      <c r="B255" s="12" t="s">
        <v>19</v>
      </c>
      <c r="C255" s="13" t="s">
        <v>20</v>
      </c>
      <c r="D255" s="11" t="s">
        <v>884</v>
      </c>
      <c r="E255" s="11" t="s">
        <v>86</v>
      </c>
      <c r="F255" s="13" t="s">
        <v>23</v>
      </c>
      <c r="G255" s="11" t="s">
        <v>860</v>
      </c>
      <c r="H255" s="11"/>
      <c r="I255" s="11" t="s">
        <v>861</v>
      </c>
      <c r="J255" s="11"/>
      <c r="K255" s="11"/>
      <c r="L255" s="11" t="s">
        <v>26</v>
      </c>
      <c r="M255" s="14">
        <v>19</v>
      </c>
      <c r="N255" s="15">
        <v>44419</v>
      </c>
      <c r="O255" s="15">
        <v>44419</v>
      </c>
      <c r="P255" s="14">
        <v>19</v>
      </c>
      <c r="Q255" s="11"/>
      <c r="R255" s="11"/>
    </row>
    <row r="256" spans="1:18" ht="25.5">
      <c r="A256" s="11" t="s">
        <v>18</v>
      </c>
      <c r="B256" s="12" t="s">
        <v>19</v>
      </c>
      <c r="C256" s="13" t="s">
        <v>20</v>
      </c>
      <c r="D256" s="11" t="s">
        <v>885</v>
      </c>
      <c r="E256" s="11" t="s">
        <v>886</v>
      </c>
      <c r="F256" s="13" t="s">
        <v>23</v>
      </c>
      <c r="G256" s="11" t="s">
        <v>887</v>
      </c>
      <c r="H256" s="11"/>
      <c r="I256" s="11" t="s">
        <v>888</v>
      </c>
      <c r="J256" s="11"/>
      <c r="K256" s="11"/>
      <c r="L256" s="11" t="s">
        <v>26</v>
      </c>
      <c r="M256" s="14">
        <v>200</v>
      </c>
      <c r="N256" s="15">
        <v>44419</v>
      </c>
      <c r="O256" s="15">
        <v>44419</v>
      </c>
      <c r="P256" s="14">
        <v>200</v>
      </c>
      <c r="Q256" s="11"/>
      <c r="R256" s="11"/>
    </row>
    <row r="257" spans="1:18" ht="25.5">
      <c r="A257" s="11" t="s">
        <v>18</v>
      </c>
      <c r="B257" s="12" t="s">
        <v>19</v>
      </c>
      <c r="C257" s="13" t="s">
        <v>20</v>
      </c>
      <c r="D257" s="11" t="s">
        <v>889</v>
      </c>
      <c r="E257" s="11" t="s">
        <v>86</v>
      </c>
      <c r="F257" s="13" t="s">
        <v>23</v>
      </c>
      <c r="G257" s="11" t="s">
        <v>860</v>
      </c>
      <c r="H257" s="11"/>
      <c r="I257" s="11" t="s">
        <v>861</v>
      </c>
      <c r="J257" s="11"/>
      <c r="K257" s="11"/>
      <c r="L257" s="11" t="s">
        <v>26</v>
      </c>
      <c r="M257" s="14">
        <v>11.6</v>
      </c>
      <c r="N257" s="15">
        <v>44440</v>
      </c>
      <c r="O257" s="15">
        <v>44440</v>
      </c>
      <c r="P257" s="14">
        <v>11.6</v>
      </c>
      <c r="Q257" s="11"/>
      <c r="R257" s="11"/>
    </row>
    <row r="258" spans="1:18" ht="25.5">
      <c r="A258" s="11" t="s">
        <v>18</v>
      </c>
      <c r="B258" s="12" t="s">
        <v>19</v>
      </c>
      <c r="C258" s="13" t="s">
        <v>20</v>
      </c>
      <c r="D258" s="11" t="s">
        <v>890</v>
      </c>
      <c r="E258" s="11" t="s">
        <v>86</v>
      </c>
      <c r="F258" s="13" t="s">
        <v>23</v>
      </c>
      <c r="G258" s="11" t="s">
        <v>860</v>
      </c>
      <c r="H258" s="11"/>
      <c r="I258" s="11" t="s">
        <v>861</v>
      </c>
      <c r="J258" s="11"/>
      <c r="K258" s="11"/>
      <c r="L258" s="11" t="s">
        <v>26</v>
      </c>
      <c r="M258" s="14">
        <v>6.5</v>
      </c>
      <c r="N258" s="15">
        <v>44441</v>
      </c>
      <c r="O258" s="15">
        <v>44441</v>
      </c>
      <c r="P258" s="14">
        <v>6.5</v>
      </c>
      <c r="Q258" s="11"/>
      <c r="R258" s="11"/>
    </row>
    <row r="259" spans="1:18" ht="25.5">
      <c r="A259" s="11" t="s">
        <v>18</v>
      </c>
      <c r="B259" s="12" t="s">
        <v>19</v>
      </c>
      <c r="C259" s="13" t="s">
        <v>20</v>
      </c>
      <c r="D259" s="11" t="s">
        <v>891</v>
      </c>
      <c r="E259" s="11" t="s">
        <v>86</v>
      </c>
      <c r="F259" s="13" t="s">
        <v>23</v>
      </c>
      <c r="G259" s="11" t="s">
        <v>860</v>
      </c>
      <c r="H259" s="11"/>
      <c r="I259" s="11" t="s">
        <v>861</v>
      </c>
      <c r="J259" s="11"/>
      <c r="K259" s="11"/>
      <c r="L259" s="11" t="s">
        <v>26</v>
      </c>
      <c r="M259" s="14">
        <v>38</v>
      </c>
      <c r="N259" s="15">
        <v>44452</v>
      </c>
      <c r="O259" s="15">
        <v>44452</v>
      </c>
      <c r="P259" s="14">
        <v>38</v>
      </c>
      <c r="Q259" s="11"/>
      <c r="R259" s="11"/>
    </row>
    <row r="260" spans="1:18" ht="25.5">
      <c r="A260" s="11" t="s">
        <v>18</v>
      </c>
      <c r="B260" s="12" t="s">
        <v>19</v>
      </c>
      <c r="C260" s="13" t="s">
        <v>20</v>
      </c>
      <c r="D260" s="11" t="s">
        <v>892</v>
      </c>
      <c r="E260" s="11" t="s">
        <v>86</v>
      </c>
      <c r="F260" s="13" t="s">
        <v>23</v>
      </c>
      <c r="G260" s="11" t="s">
        <v>860</v>
      </c>
      <c r="H260" s="11"/>
      <c r="I260" s="11" t="s">
        <v>861</v>
      </c>
      <c r="J260" s="11"/>
      <c r="K260" s="11"/>
      <c r="L260" s="11" t="s">
        <v>26</v>
      </c>
      <c r="M260" s="14">
        <v>6.5</v>
      </c>
      <c r="N260" s="15">
        <v>44456</v>
      </c>
      <c r="O260" s="15">
        <v>44456</v>
      </c>
      <c r="P260" s="14">
        <v>6.5</v>
      </c>
      <c r="Q260" s="11"/>
      <c r="R260" s="11"/>
    </row>
    <row r="261" spans="1:18" ht="25.5">
      <c r="A261" s="11" t="s">
        <v>18</v>
      </c>
      <c r="B261" s="12" t="s">
        <v>19</v>
      </c>
      <c r="C261" s="13" t="s">
        <v>20</v>
      </c>
      <c r="D261" s="11" t="s">
        <v>893</v>
      </c>
      <c r="E261" s="11" t="s">
        <v>86</v>
      </c>
      <c r="F261" s="13" t="s">
        <v>23</v>
      </c>
      <c r="G261" s="11" t="s">
        <v>860</v>
      </c>
      <c r="H261" s="11"/>
      <c r="I261" s="11" t="s">
        <v>861</v>
      </c>
      <c r="J261" s="11"/>
      <c r="K261" s="11"/>
      <c r="L261" s="11" t="s">
        <v>26</v>
      </c>
      <c r="M261" s="14">
        <v>10.6</v>
      </c>
      <c r="N261" s="15">
        <v>44461</v>
      </c>
      <c r="O261" s="15">
        <v>44461</v>
      </c>
      <c r="P261" s="14">
        <v>10.6</v>
      </c>
      <c r="Q261" s="11"/>
      <c r="R261" s="11"/>
    </row>
    <row r="262" spans="1:18" ht="25.5">
      <c r="A262" s="11" t="s">
        <v>18</v>
      </c>
      <c r="B262" s="12" t="s">
        <v>19</v>
      </c>
      <c r="C262" s="13" t="s">
        <v>20</v>
      </c>
      <c r="D262" s="11" t="s">
        <v>894</v>
      </c>
      <c r="E262" s="11" t="s">
        <v>86</v>
      </c>
      <c r="F262" s="13" t="s">
        <v>23</v>
      </c>
      <c r="G262" s="11" t="s">
        <v>860</v>
      </c>
      <c r="H262" s="11"/>
      <c r="I262" s="11" t="s">
        <v>861</v>
      </c>
      <c r="J262" s="11"/>
      <c r="K262" s="11"/>
      <c r="L262" s="11" t="s">
        <v>26</v>
      </c>
      <c r="M262" s="14">
        <v>4.6</v>
      </c>
      <c r="N262" s="15">
        <v>44482</v>
      </c>
      <c r="O262" s="15">
        <v>44482</v>
      </c>
      <c r="P262" s="14">
        <v>4.6</v>
      </c>
      <c r="Q262" s="11"/>
      <c r="R262" s="11"/>
    </row>
    <row r="263" spans="1:18" ht="25.5">
      <c r="A263" s="11" t="s">
        <v>18</v>
      </c>
      <c r="B263" s="12" t="s">
        <v>19</v>
      </c>
      <c r="C263" s="13" t="s">
        <v>20</v>
      </c>
      <c r="D263" s="11" t="s">
        <v>895</v>
      </c>
      <c r="E263" s="11" t="s">
        <v>86</v>
      </c>
      <c r="F263" s="13" t="s">
        <v>23</v>
      </c>
      <c r="G263" s="11" t="s">
        <v>860</v>
      </c>
      <c r="H263" s="11"/>
      <c r="I263" s="11" t="s">
        <v>861</v>
      </c>
      <c r="J263" s="11"/>
      <c r="K263" s="11"/>
      <c r="L263" s="11" t="s">
        <v>26</v>
      </c>
      <c r="M263" s="14">
        <v>38</v>
      </c>
      <c r="N263" s="15">
        <v>44490</v>
      </c>
      <c r="O263" s="15">
        <v>44490</v>
      </c>
      <c r="P263" s="14">
        <v>38</v>
      </c>
      <c r="Q263" s="11"/>
      <c r="R263" s="11"/>
    </row>
    <row r="264" spans="1:18" ht="25.5">
      <c r="A264" s="11" t="s">
        <v>18</v>
      </c>
      <c r="B264" s="12" t="s">
        <v>19</v>
      </c>
      <c r="C264" s="13" t="s">
        <v>20</v>
      </c>
      <c r="D264" s="11" t="s">
        <v>896</v>
      </c>
      <c r="E264" s="11" t="s">
        <v>86</v>
      </c>
      <c r="F264" s="13" t="s">
        <v>23</v>
      </c>
      <c r="G264" s="11" t="s">
        <v>860</v>
      </c>
      <c r="H264" s="11"/>
      <c r="I264" s="11" t="s">
        <v>861</v>
      </c>
      <c r="J264" s="11"/>
      <c r="K264" s="11"/>
      <c r="L264" s="11" t="s">
        <v>26</v>
      </c>
      <c r="M264" s="14">
        <v>5.4</v>
      </c>
      <c r="N264" s="15">
        <v>44491</v>
      </c>
      <c r="O264" s="15">
        <v>44491</v>
      </c>
      <c r="P264" s="14">
        <v>5.4</v>
      </c>
      <c r="Q264" s="11"/>
      <c r="R264" s="11"/>
    </row>
    <row r="265" spans="1:18" ht="30">
      <c r="A265" s="11" t="s">
        <v>18</v>
      </c>
      <c r="B265" s="12" t="s">
        <v>19</v>
      </c>
      <c r="C265" s="13" t="s">
        <v>20</v>
      </c>
      <c r="D265" s="11" t="s">
        <v>897</v>
      </c>
      <c r="E265" s="11" t="s">
        <v>898</v>
      </c>
      <c r="F265" s="13" t="s">
        <v>23</v>
      </c>
      <c r="G265" s="11" t="s">
        <v>899</v>
      </c>
      <c r="H265" s="11"/>
      <c r="I265" s="11" t="s">
        <v>900</v>
      </c>
      <c r="J265" s="11"/>
      <c r="K265" s="11"/>
      <c r="L265" s="11" t="s">
        <v>26</v>
      </c>
      <c r="M265" s="14">
        <v>8</v>
      </c>
      <c r="N265" s="15">
        <v>44491</v>
      </c>
      <c r="O265" s="15">
        <v>44491</v>
      </c>
      <c r="P265" s="14">
        <v>8</v>
      </c>
      <c r="Q265" s="11"/>
      <c r="R265" s="11"/>
    </row>
    <row r="266" spans="1:18" ht="25.5">
      <c r="A266" s="11" t="s">
        <v>18</v>
      </c>
      <c r="B266" s="12" t="s">
        <v>19</v>
      </c>
      <c r="C266" s="13" t="s">
        <v>20</v>
      </c>
      <c r="D266" s="11" t="s">
        <v>901</v>
      </c>
      <c r="E266" s="11" t="s">
        <v>902</v>
      </c>
      <c r="F266" s="13" t="s">
        <v>23</v>
      </c>
      <c r="G266" s="11" t="s">
        <v>903</v>
      </c>
      <c r="H266" s="11"/>
      <c r="I266" s="11" t="s">
        <v>904</v>
      </c>
      <c r="J266" s="11"/>
      <c r="K266" s="11"/>
      <c r="L266" s="11" t="s">
        <v>26</v>
      </c>
      <c r="M266" s="14">
        <v>20</v>
      </c>
      <c r="N266" s="15">
        <v>44502</v>
      </c>
      <c r="O266" s="15">
        <v>44502</v>
      </c>
      <c r="P266" s="14">
        <v>20</v>
      </c>
      <c r="Q266" s="11"/>
      <c r="R266" s="11"/>
    </row>
    <row r="267" spans="1:18" ht="25.5">
      <c r="A267" s="11" t="s">
        <v>18</v>
      </c>
      <c r="B267" s="12" t="s">
        <v>19</v>
      </c>
      <c r="C267" s="13" t="s">
        <v>20</v>
      </c>
      <c r="D267" s="11" t="s">
        <v>905</v>
      </c>
      <c r="E267" s="11" t="s">
        <v>86</v>
      </c>
      <c r="F267" s="13" t="s">
        <v>23</v>
      </c>
      <c r="G267" s="11" t="s">
        <v>860</v>
      </c>
      <c r="H267" s="11"/>
      <c r="I267" s="11" t="s">
        <v>861</v>
      </c>
      <c r="J267" s="11"/>
      <c r="K267" s="11"/>
      <c r="L267" s="11" t="s">
        <v>26</v>
      </c>
      <c r="M267" s="14">
        <v>9.5</v>
      </c>
      <c r="N267" s="15">
        <v>44504</v>
      </c>
      <c r="O267" s="15">
        <v>44504</v>
      </c>
      <c r="P267" s="14">
        <v>9.5</v>
      </c>
      <c r="Q267" s="11"/>
      <c r="R267" s="11"/>
    </row>
    <row r="268" spans="1:18" ht="25.5">
      <c r="A268" s="11" t="s">
        <v>18</v>
      </c>
      <c r="B268" s="12" t="s">
        <v>19</v>
      </c>
      <c r="C268" s="13" t="s">
        <v>20</v>
      </c>
      <c r="D268" s="11" t="s">
        <v>906</v>
      </c>
      <c r="E268" s="11" t="s">
        <v>86</v>
      </c>
      <c r="F268" s="13" t="s">
        <v>23</v>
      </c>
      <c r="G268" s="11" t="s">
        <v>860</v>
      </c>
      <c r="H268" s="11"/>
      <c r="I268" s="11" t="s">
        <v>861</v>
      </c>
      <c r="J268" s="11"/>
      <c r="K268" s="11"/>
      <c r="L268" s="11" t="s">
        <v>26</v>
      </c>
      <c r="M268" s="14">
        <v>3.6</v>
      </c>
      <c r="N268" s="15">
        <v>44510</v>
      </c>
      <c r="O268" s="15">
        <v>44510</v>
      </c>
      <c r="P268" s="14">
        <v>3.6</v>
      </c>
      <c r="Q268" s="11"/>
      <c r="R268" s="11"/>
    </row>
    <row r="269" spans="1:18" ht="25.5">
      <c r="A269" s="11" t="s">
        <v>18</v>
      </c>
      <c r="B269" s="12" t="s">
        <v>19</v>
      </c>
      <c r="C269" s="13" t="s">
        <v>20</v>
      </c>
      <c r="D269" s="11" t="s">
        <v>907</v>
      </c>
      <c r="E269" s="11" t="s">
        <v>881</v>
      </c>
      <c r="F269" s="13" t="s">
        <v>23</v>
      </c>
      <c r="G269" s="11" t="s">
        <v>908</v>
      </c>
      <c r="H269" s="11"/>
      <c r="I269" s="11" t="s">
        <v>909</v>
      </c>
      <c r="J269" s="11"/>
      <c r="K269" s="11"/>
      <c r="L269" s="11" t="s">
        <v>26</v>
      </c>
      <c r="M269" s="14">
        <v>3</v>
      </c>
      <c r="N269" s="15">
        <v>44510</v>
      </c>
      <c r="O269" s="15">
        <v>44510</v>
      </c>
      <c r="P269" s="14">
        <v>3</v>
      </c>
      <c r="Q269" s="11"/>
      <c r="R269" s="11"/>
    </row>
    <row r="270" spans="1:18" ht="30">
      <c r="A270" s="11" t="s">
        <v>18</v>
      </c>
      <c r="B270" s="12" t="s">
        <v>19</v>
      </c>
      <c r="C270" s="13" t="s">
        <v>20</v>
      </c>
      <c r="D270" s="11" t="s">
        <v>910</v>
      </c>
      <c r="E270" s="11" t="s">
        <v>866</v>
      </c>
      <c r="F270" s="13" t="s">
        <v>23</v>
      </c>
      <c r="G270" s="11" t="s">
        <v>867</v>
      </c>
      <c r="H270" s="11"/>
      <c r="I270" s="11" t="s">
        <v>868</v>
      </c>
      <c r="J270" s="11"/>
      <c r="K270" s="11"/>
      <c r="L270" s="11" t="s">
        <v>26</v>
      </c>
      <c r="M270" s="14">
        <v>48</v>
      </c>
      <c r="N270" s="15">
        <v>44529</v>
      </c>
      <c r="O270" s="15">
        <v>44529</v>
      </c>
      <c r="P270" s="14">
        <v>48</v>
      </c>
      <c r="Q270" s="11"/>
      <c r="R270" s="11"/>
    </row>
    <row r="271" spans="1:18" ht="25.5">
      <c r="A271" s="11" t="s">
        <v>18</v>
      </c>
      <c r="B271" s="12" t="s">
        <v>19</v>
      </c>
      <c r="C271" s="13" t="s">
        <v>20</v>
      </c>
      <c r="D271" s="11" t="s">
        <v>911</v>
      </c>
      <c r="E271" s="11" t="s">
        <v>86</v>
      </c>
      <c r="F271" s="13" t="s">
        <v>23</v>
      </c>
      <c r="G271" s="11" t="s">
        <v>860</v>
      </c>
      <c r="H271" s="11"/>
      <c r="I271" s="11" t="s">
        <v>861</v>
      </c>
      <c r="J271" s="11"/>
      <c r="K271" s="11"/>
      <c r="L271" s="11" t="s">
        <v>26</v>
      </c>
      <c r="M271" s="14">
        <v>38</v>
      </c>
      <c r="N271" s="15">
        <v>44529</v>
      </c>
      <c r="O271" s="15">
        <v>44529</v>
      </c>
      <c r="P271" s="14">
        <v>38</v>
      </c>
      <c r="Q271" s="11"/>
      <c r="R271" s="11"/>
    </row>
    <row r="272" spans="1:18" ht="25.5">
      <c r="A272" s="11" t="s">
        <v>18</v>
      </c>
      <c r="B272" s="12" t="s">
        <v>19</v>
      </c>
      <c r="C272" s="13" t="s">
        <v>20</v>
      </c>
      <c r="D272" s="11" t="s">
        <v>912</v>
      </c>
      <c r="E272" s="11" t="s">
        <v>86</v>
      </c>
      <c r="F272" s="13" t="s">
        <v>23</v>
      </c>
      <c r="G272" s="11" t="s">
        <v>860</v>
      </c>
      <c r="H272" s="11"/>
      <c r="I272" s="11" t="s">
        <v>861</v>
      </c>
      <c r="J272" s="11"/>
      <c r="K272" s="11"/>
      <c r="L272" s="11" t="s">
        <v>26</v>
      </c>
      <c r="M272" s="14">
        <v>8.05</v>
      </c>
      <c r="N272" s="15">
        <v>44536</v>
      </c>
      <c r="O272" s="15">
        <v>44536</v>
      </c>
      <c r="P272" s="14">
        <v>8.05</v>
      </c>
      <c r="Q272" s="11"/>
      <c r="R272" s="11"/>
    </row>
    <row r="273" spans="1:18" ht="30">
      <c r="A273" s="11" t="s">
        <v>18</v>
      </c>
      <c r="B273" s="12" t="s">
        <v>19</v>
      </c>
      <c r="C273" s="13" t="s">
        <v>20</v>
      </c>
      <c r="D273" s="11" t="s">
        <v>913</v>
      </c>
      <c r="E273" s="11" t="s">
        <v>914</v>
      </c>
      <c r="F273" s="13" t="s">
        <v>23</v>
      </c>
      <c r="G273" s="11" t="s">
        <v>915</v>
      </c>
      <c r="H273" s="11"/>
      <c r="I273" s="11" t="s">
        <v>916</v>
      </c>
      <c r="J273" s="11"/>
      <c r="K273" s="11"/>
      <c r="L273" s="11" t="s">
        <v>26</v>
      </c>
      <c r="M273" s="14">
        <v>22</v>
      </c>
      <c r="N273" s="15">
        <v>44543</v>
      </c>
      <c r="O273" s="15">
        <v>44543</v>
      </c>
      <c r="P273" s="14">
        <v>22</v>
      </c>
      <c r="Q273" s="11"/>
      <c r="R273" s="11"/>
    </row>
    <row r="274" spans="1:18" ht="30">
      <c r="A274" s="11" t="s">
        <v>18</v>
      </c>
      <c r="B274" s="12" t="s">
        <v>19</v>
      </c>
      <c r="C274" s="13" t="s">
        <v>20</v>
      </c>
      <c r="D274" s="11" t="s">
        <v>917</v>
      </c>
      <c r="E274" s="11" t="s">
        <v>866</v>
      </c>
      <c r="F274" s="13" t="s">
        <v>23</v>
      </c>
      <c r="G274" s="11" t="s">
        <v>918</v>
      </c>
      <c r="H274" s="11"/>
      <c r="I274" s="11" t="s">
        <v>919</v>
      </c>
      <c r="J274" s="11"/>
      <c r="K274" s="11"/>
      <c r="L274" s="11" t="s">
        <v>26</v>
      </c>
      <c r="M274" s="14">
        <v>199.9</v>
      </c>
      <c r="N274" s="15">
        <v>44545</v>
      </c>
      <c r="O274" s="15">
        <v>44545</v>
      </c>
      <c r="P274" s="14">
        <v>199.9</v>
      </c>
      <c r="Q274" s="11"/>
      <c r="R274" s="11"/>
    </row>
    <row r="275" spans="1:18" ht="30">
      <c r="A275" s="11" t="s">
        <v>18</v>
      </c>
      <c r="B275" s="12" t="s">
        <v>19</v>
      </c>
      <c r="C275" s="13" t="s">
        <v>20</v>
      </c>
      <c r="D275" s="11" t="s">
        <v>920</v>
      </c>
      <c r="E275" s="11" t="s">
        <v>866</v>
      </c>
      <c r="F275" s="13" t="s">
        <v>23</v>
      </c>
      <c r="G275" s="11" t="s">
        <v>921</v>
      </c>
      <c r="H275" s="11"/>
      <c r="I275" s="11" t="s">
        <v>922</v>
      </c>
      <c r="J275" s="11"/>
      <c r="K275" s="11"/>
      <c r="L275" s="11" t="s">
        <v>26</v>
      </c>
      <c r="M275" s="14">
        <v>250</v>
      </c>
      <c r="N275" s="15">
        <v>44545</v>
      </c>
      <c r="O275" s="15">
        <v>44545</v>
      </c>
      <c r="P275" s="14">
        <v>250</v>
      </c>
      <c r="Q275" s="11"/>
      <c r="R275" s="11"/>
    </row>
    <row r="276" spans="1:18" ht="30">
      <c r="A276" s="11" t="s">
        <v>18</v>
      </c>
      <c r="B276" s="12" t="s">
        <v>19</v>
      </c>
      <c r="C276" s="13" t="s">
        <v>20</v>
      </c>
      <c r="D276" s="11" t="s">
        <v>923</v>
      </c>
      <c r="E276" s="11" t="s">
        <v>866</v>
      </c>
      <c r="F276" s="13" t="s">
        <v>23</v>
      </c>
      <c r="G276" s="11" t="s">
        <v>921</v>
      </c>
      <c r="H276" s="11"/>
      <c r="I276" s="11" t="s">
        <v>922</v>
      </c>
      <c r="J276" s="11"/>
      <c r="K276" s="11"/>
      <c r="L276" s="11" t="s">
        <v>26</v>
      </c>
      <c r="M276" s="14">
        <v>100</v>
      </c>
      <c r="N276" s="15">
        <v>44545</v>
      </c>
      <c r="O276" s="15">
        <v>44545</v>
      </c>
      <c r="P276" s="14">
        <v>100</v>
      </c>
      <c r="Q276" s="11"/>
      <c r="R276" s="11"/>
    </row>
    <row r="277" spans="1:18" ht="25.5">
      <c r="A277" s="11" t="s">
        <v>18</v>
      </c>
      <c r="B277" s="12" t="s">
        <v>19</v>
      </c>
      <c r="C277" s="13" t="s">
        <v>20</v>
      </c>
      <c r="D277" s="11" t="s">
        <v>924</v>
      </c>
      <c r="E277" s="11" t="s">
        <v>925</v>
      </c>
      <c r="F277" s="13" t="s">
        <v>23</v>
      </c>
      <c r="G277" s="11" t="s">
        <v>926</v>
      </c>
      <c r="H277" s="11"/>
      <c r="I277" s="11" t="s">
        <v>927</v>
      </c>
      <c r="J277" s="11"/>
      <c r="K277" s="11"/>
      <c r="L277" s="11" t="s">
        <v>26</v>
      </c>
      <c r="M277" s="14">
        <v>20</v>
      </c>
      <c r="N277" s="15">
        <v>44545</v>
      </c>
      <c r="O277" s="15">
        <v>44545</v>
      </c>
      <c r="P277" s="14">
        <v>20</v>
      </c>
      <c r="Q277" s="11"/>
      <c r="R277" s="11"/>
    </row>
    <row r="278" spans="1:18" ht="30">
      <c r="A278" s="11" t="s">
        <v>18</v>
      </c>
      <c r="B278" s="12" t="s">
        <v>19</v>
      </c>
      <c r="C278" s="13" t="s">
        <v>20</v>
      </c>
      <c r="D278" s="11" t="s">
        <v>928</v>
      </c>
      <c r="E278" s="11" t="s">
        <v>866</v>
      </c>
      <c r="F278" s="13" t="s">
        <v>23</v>
      </c>
      <c r="G278" s="11" t="s">
        <v>921</v>
      </c>
      <c r="H278" s="11"/>
      <c r="I278" s="11" t="s">
        <v>922</v>
      </c>
      <c r="J278" s="11"/>
      <c r="K278" s="11"/>
      <c r="L278" s="11" t="s">
        <v>26</v>
      </c>
      <c r="M278" s="14">
        <v>500</v>
      </c>
      <c r="N278" s="15">
        <v>44545</v>
      </c>
      <c r="O278" s="15">
        <v>44545</v>
      </c>
      <c r="P278" s="14">
        <v>500</v>
      </c>
      <c r="Q278" s="11"/>
      <c r="R278" s="11"/>
    </row>
    <row r="279" spans="1:18" ht="25.5">
      <c r="A279" s="11" t="s">
        <v>18</v>
      </c>
      <c r="B279" s="12" t="s">
        <v>19</v>
      </c>
      <c r="C279" s="13" t="s">
        <v>20</v>
      </c>
      <c r="D279" s="11" t="s">
        <v>929</v>
      </c>
      <c r="E279" s="11" t="s">
        <v>930</v>
      </c>
      <c r="F279" s="13" t="s">
        <v>23</v>
      </c>
      <c r="G279" s="11" t="s">
        <v>931</v>
      </c>
      <c r="H279" s="11"/>
      <c r="I279" s="11" t="s">
        <v>932</v>
      </c>
      <c r="J279" s="11"/>
      <c r="K279" s="11"/>
      <c r="L279" s="11" t="s">
        <v>26</v>
      </c>
      <c r="M279" s="14">
        <v>132</v>
      </c>
      <c r="N279" s="15">
        <v>44545</v>
      </c>
      <c r="O279" s="15">
        <v>44545</v>
      </c>
      <c r="P279" s="14">
        <v>132</v>
      </c>
      <c r="Q279" s="11"/>
      <c r="R279" s="11"/>
    </row>
    <row r="280" spans="1:18" ht="25.5">
      <c r="A280" s="11" t="s">
        <v>18</v>
      </c>
      <c r="B280" s="12" t="s">
        <v>19</v>
      </c>
      <c r="C280" s="13" t="s">
        <v>20</v>
      </c>
      <c r="D280" s="11" t="s">
        <v>933</v>
      </c>
      <c r="E280" s="11" t="s">
        <v>86</v>
      </c>
      <c r="F280" s="13" t="s">
        <v>23</v>
      </c>
      <c r="G280" s="11" t="s">
        <v>860</v>
      </c>
      <c r="H280" s="11"/>
      <c r="I280" s="11" t="s">
        <v>861</v>
      </c>
      <c r="J280" s="11"/>
      <c r="K280" s="11"/>
      <c r="L280" s="11" t="s">
        <v>26</v>
      </c>
      <c r="M280" s="14">
        <v>38</v>
      </c>
      <c r="N280" s="15">
        <v>44561</v>
      </c>
      <c r="O280" s="15">
        <v>44561</v>
      </c>
      <c r="P280" s="14">
        <v>38</v>
      </c>
      <c r="Q280" s="11"/>
      <c r="R280" s="11"/>
    </row>
    <row r="281" spans="1:18" ht="25.5">
      <c r="A281" s="11" t="s">
        <v>18</v>
      </c>
      <c r="B281" s="12" t="s">
        <v>19</v>
      </c>
      <c r="C281" s="13" t="s">
        <v>20</v>
      </c>
      <c r="D281" s="11" t="s">
        <v>934</v>
      </c>
      <c r="E281" s="11" t="s">
        <v>881</v>
      </c>
      <c r="F281" s="13" t="s">
        <v>23</v>
      </c>
      <c r="G281" s="11" t="s">
        <v>560</v>
      </c>
      <c r="H281" s="11"/>
      <c r="I281" s="11" t="s">
        <v>873</v>
      </c>
      <c r="J281" s="11"/>
      <c r="K281" s="11"/>
      <c r="L281" s="11" t="s">
        <v>26</v>
      </c>
      <c r="M281" s="14">
        <v>3.1</v>
      </c>
      <c r="N281" s="15">
        <v>44561</v>
      </c>
      <c r="O281" s="15">
        <v>44561</v>
      </c>
      <c r="P281" s="14">
        <v>3.1</v>
      </c>
      <c r="Q281" s="11"/>
      <c r="R281" s="11"/>
    </row>
    <row r="282" spans="1:18" ht="30">
      <c r="A282" s="11" t="s">
        <v>18</v>
      </c>
      <c r="B282" s="12" t="s">
        <v>19</v>
      </c>
      <c r="C282" s="13" t="s">
        <v>20</v>
      </c>
      <c r="D282" s="11" t="s">
        <v>935</v>
      </c>
      <c r="E282" s="11" t="s">
        <v>936</v>
      </c>
      <c r="F282" s="13" t="s">
        <v>23</v>
      </c>
      <c r="G282" s="11" t="s">
        <v>937</v>
      </c>
      <c r="H282" s="11"/>
      <c r="I282" s="11" t="s">
        <v>938</v>
      </c>
      <c r="J282" s="11"/>
      <c r="K282" s="11"/>
      <c r="L282" s="11" t="s">
        <v>26</v>
      </c>
      <c r="M282" s="14">
        <v>36.8</v>
      </c>
      <c r="N282" s="15">
        <v>44561</v>
      </c>
      <c r="O282" s="15">
        <v>44561</v>
      </c>
      <c r="P282" s="14">
        <v>36.8</v>
      </c>
      <c r="Q282" s="11"/>
      <c r="R282" s="11"/>
    </row>
    <row r="283" spans="1:18" ht="30">
      <c r="A283" s="11" t="s">
        <v>18</v>
      </c>
      <c r="B283" s="12" t="s">
        <v>19</v>
      </c>
      <c r="C283" s="13" t="s">
        <v>20</v>
      </c>
      <c r="D283" s="11" t="s">
        <v>939</v>
      </c>
      <c r="E283" s="11" t="s">
        <v>936</v>
      </c>
      <c r="F283" s="13" t="s">
        <v>23</v>
      </c>
      <c r="G283" s="11" t="s">
        <v>937</v>
      </c>
      <c r="H283" s="11"/>
      <c r="I283" s="11" t="s">
        <v>938</v>
      </c>
      <c r="J283" s="11"/>
      <c r="K283" s="11"/>
      <c r="L283" s="11" t="s">
        <v>26</v>
      </c>
      <c r="M283" s="14">
        <v>9.03</v>
      </c>
      <c r="N283" s="15">
        <v>44561</v>
      </c>
      <c r="O283" s="15">
        <v>44561</v>
      </c>
      <c r="P283" s="14">
        <v>9.03</v>
      </c>
      <c r="Q283" s="11"/>
      <c r="R283" s="11"/>
    </row>
    <row r="284" spans="1:18" ht="30">
      <c r="A284" s="11" t="s">
        <v>18</v>
      </c>
      <c r="B284" s="12" t="s">
        <v>19</v>
      </c>
      <c r="C284" s="13" t="s">
        <v>20</v>
      </c>
      <c r="D284" s="11" t="s">
        <v>940</v>
      </c>
      <c r="E284" s="11" t="s">
        <v>936</v>
      </c>
      <c r="F284" s="13" t="s">
        <v>23</v>
      </c>
      <c r="G284" s="11" t="s">
        <v>937</v>
      </c>
      <c r="H284" s="11"/>
      <c r="I284" s="11" t="s">
        <v>938</v>
      </c>
      <c r="J284" s="11"/>
      <c r="K284" s="11"/>
      <c r="L284" s="11" t="s">
        <v>26</v>
      </c>
      <c r="M284" s="14">
        <v>120.82</v>
      </c>
      <c r="N284" s="15">
        <v>44561</v>
      </c>
      <c r="O284" s="15">
        <v>44561</v>
      </c>
      <c r="P284" s="14">
        <v>120.82</v>
      </c>
      <c r="Q284" s="11"/>
      <c r="R284" s="11"/>
    </row>
    <row r="285" spans="1:18" ht="30">
      <c r="A285" s="11" t="s">
        <v>18</v>
      </c>
      <c r="B285" s="12" t="s">
        <v>19</v>
      </c>
      <c r="C285" s="13" t="s">
        <v>20</v>
      </c>
      <c r="D285" s="11" t="s">
        <v>941</v>
      </c>
      <c r="E285" s="11" t="s">
        <v>936</v>
      </c>
      <c r="F285" s="13" t="s">
        <v>23</v>
      </c>
      <c r="G285" s="11" t="s">
        <v>921</v>
      </c>
      <c r="H285" s="11"/>
      <c r="I285" s="11" t="s">
        <v>922</v>
      </c>
      <c r="J285" s="11"/>
      <c r="K285" s="11"/>
      <c r="L285" s="11" t="s">
        <v>26</v>
      </c>
      <c r="M285" s="14">
        <v>500</v>
      </c>
      <c r="N285" s="15">
        <v>44561</v>
      </c>
      <c r="O285" s="15">
        <v>44561</v>
      </c>
      <c r="P285" s="14">
        <v>500</v>
      </c>
      <c r="Q285" s="11"/>
      <c r="R285" s="11"/>
    </row>
  </sheetData>
  <sheetProtection selectLockedCells="1" selectUnlockedCells="1"/>
  <dataValidations count="4">
    <dataValidation type="list" allowBlank="1" showErrorMessage="1" sqref="L2:L8">
      <formula1>"SI,NO"</formula1>
      <formula2>0</formula2>
    </dataValidation>
    <dataValidation type="list" allowBlank="1" showInputMessage="1" showErrorMessage="1" promptTitle="Procedura" prompt="Indicare la procedura adottata per la scelta del contraente" errorTitle="ErrScelta" error="Immissione non corretta. Scegliere una voce dall'elenco" sqref="F127:F152">
      <formula1>$F$48:$F$49</formula1>
      <formula2>0</formula2>
    </dataValidation>
    <dataValidation type="list" allowBlank="1" showErrorMessage="1" errorTitle="Errore" error="Valore di Aggiudicataria non valido" sqref="L9:L118 L244:L285">
      <formula1>"SI,NO"</formula1>
      <formula2>0</formula2>
    </dataValidation>
    <dataValidation type="list" allowBlank="1" showErrorMessage="1" sqref="L122:L123 L126:L152 L154 L180:L212">
      <formula1>"SI,NO"</formula1>
      <formula2>0</formula2>
    </dataValidation>
  </dataValidations>
  <printOptions/>
  <pageMargins left="0.3298611111111111" right="0.3541666666666667" top="0.5118055555555555" bottom="0.9840277777777777" header="0.5118055555555555" footer="0.5118055555555555"/>
  <pageSetup fitToHeight="1" fitToWidth="1" horizontalDpi="300" verticalDpi="300" orientation="landscape" paperSize="9"/>
  <legacyDrawing r:id="rId2"/>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D24" sqref="D24"/>
    </sheetView>
  </sheetViews>
  <sheetFormatPr defaultColWidth="9.140625" defaultRowHeight="12.75"/>
  <sheetData>
    <row r="1" ht="12.75">
      <c r="A1" s="127" t="s">
        <v>942</v>
      </c>
    </row>
    <row r="2" ht="12.75">
      <c r="A2" s="127" t="s">
        <v>943</v>
      </c>
    </row>
    <row r="3" ht="12.75">
      <c r="A3" s="127" t="s">
        <v>944</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28"/>
  <sheetViews>
    <sheetView zoomScalePageLayoutView="0" workbookViewId="0" topLeftCell="A1">
      <selection activeCell="A1" sqref="A1"/>
    </sheetView>
  </sheetViews>
  <sheetFormatPr defaultColWidth="9.140625" defaultRowHeight="12.75"/>
  <cols>
    <col min="1" max="1" width="125.140625" style="128" customWidth="1"/>
  </cols>
  <sheetData>
    <row r="1" ht="12.75">
      <c r="A1" s="129" t="s">
        <v>945</v>
      </c>
    </row>
    <row r="2" ht="12.75">
      <c r="A2" s="129" t="s">
        <v>946</v>
      </c>
    </row>
    <row r="3" ht="12.75">
      <c r="A3" s="129" t="s">
        <v>947</v>
      </c>
    </row>
    <row r="4" ht="12.75">
      <c r="A4" s="129" t="s">
        <v>948</v>
      </c>
    </row>
    <row r="5" ht="12.75">
      <c r="A5" s="129" t="s">
        <v>949</v>
      </c>
    </row>
    <row r="6" ht="12.75">
      <c r="A6" s="129" t="s">
        <v>950</v>
      </c>
    </row>
    <row r="7" ht="12.75">
      <c r="A7" s="129" t="s">
        <v>762</v>
      </c>
    </row>
    <row r="8" ht="12.75">
      <c r="A8" s="129" t="s">
        <v>172</v>
      </c>
    </row>
    <row r="9" ht="12.75">
      <c r="A9" s="129" t="s">
        <v>951</v>
      </c>
    </row>
    <row r="10" ht="12.75">
      <c r="A10" s="129" t="s">
        <v>952</v>
      </c>
    </row>
    <row r="11" ht="12.75">
      <c r="A11" s="129" t="s">
        <v>953</v>
      </c>
    </row>
    <row r="12" ht="12.75">
      <c r="A12" s="129" t="s">
        <v>954</v>
      </c>
    </row>
    <row r="13" ht="12.75">
      <c r="A13" s="129" t="s">
        <v>23</v>
      </c>
    </row>
    <row r="14" ht="12.75">
      <c r="A14" s="129" t="s">
        <v>955</v>
      </c>
    </row>
    <row r="15" ht="12.75">
      <c r="A15" s="129" t="s">
        <v>956</v>
      </c>
    </row>
    <row r="16" ht="12.75">
      <c r="A16" s="129" t="s">
        <v>41</v>
      </c>
    </row>
    <row r="17" ht="12.75">
      <c r="A17" s="129" t="s">
        <v>957</v>
      </c>
    </row>
    <row r="18" ht="12.75">
      <c r="A18" s="129" t="s">
        <v>958</v>
      </c>
    </row>
    <row r="19" ht="12.75">
      <c r="A19" s="128" t="s">
        <v>959</v>
      </c>
    </row>
    <row r="20" ht="12.75">
      <c r="A20" s="128" t="s">
        <v>960</v>
      </c>
    </row>
    <row r="21" ht="12.75">
      <c r="A21" s="128" t="s">
        <v>961</v>
      </c>
    </row>
    <row r="22" ht="12.75">
      <c r="A22" s="128" t="s">
        <v>962</v>
      </c>
    </row>
    <row r="23" ht="12.75">
      <c r="A23" s="128" t="s">
        <v>963</v>
      </c>
    </row>
    <row r="24" ht="12.75">
      <c r="A24" s="128" t="s">
        <v>964</v>
      </c>
    </row>
    <row r="25" ht="12.75">
      <c r="A25" s="128" t="s">
        <v>965</v>
      </c>
    </row>
    <row r="26" ht="12.75">
      <c r="A26" s="128" t="s">
        <v>966</v>
      </c>
    </row>
    <row r="27" ht="12.75">
      <c r="A27" s="128" t="s">
        <v>967</v>
      </c>
    </row>
    <row r="28" ht="12.75">
      <c r="A28" s="128" t="s">
        <v>968</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cols>
    <col min="1" max="1" width="17.00390625" style="0" customWidth="1"/>
  </cols>
  <sheetData>
    <row r="1" ht="12.75">
      <c r="A1" t="s">
        <v>969</v>
      </c>
    </row>
    <row r="2" ht="12.75">
      <c r="A2" t="s">
        <v>970</v>
      </c>
    </row>
    <row r="3" ht="12.75">
      <c r="A3" t="s">
        <v>971</v>
      </c>
    </row>
    <row r="4" ht="12.75">
      <c r="A4" s="127" t="s">
        <v>972</v>
      </c>
    </row>
    <row r="5" ht="12.75">
      <c r="A5" t="s">
        <v>973</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A12"/>
  <sheetViews>
    <sheetView zoomScalePageLayoutView="0" workbookViewId="0" topLeftCell="A1">
      <selection activeCell="A1" sqref="A1"/>
    </sheetView>
  </sheetViews>
  <sheetFormatPr defaultColWidth="9.140625" defaultRowHeight="12.75"/>
  <sheetData>
    <row r="1" ht="12.75">
      <c r="A1" t="s">
        <v>974</v>
      </c>
    </row>
    <row r="2" ht="12.75">
      <c r="A2" t="s">
        <v>975</v>
      </c>
    </row>
    <row r="3" ht="12.75">
      <c r="A3" t="s">
        <v>976</v>
      </c>
    </row>
    <row r="4" ht="12.75">
      <c r="A4" t="s">
        <v>977</v>
      </c>
    </row>
    <row r="5" ht="12.75">
      <c r="A5" t="s">
        <v>978</v>
      </c>
    </row>
    <row r="6" ht="12.75">
      <c r="A6" t="s">
        <v>979</v>
      </c>
    </row>
    <row r="7" ht="12.75">
      <c r="A7" t="s">
        <v>980</v>
      </c>
    </row>
    <row r="8" ht="12.75">
      <c r="A8" t="s">
        <v>981</v>
      </c>
    </row>
    <row r="9" ht="12.75">
      <c r="A9" t="s">
        <v>982</v>
      </c>
    </row>
    <row r="10" ht="12.75">
      <c r="A10" t="s">
        <v>983</v>
      </c>
    </row>
    <row r="11" ht="12.75">
      <c r="A11" t="s">
        <v>984</v>
      </c>
    </row>
    <row r="12" ht="12.75">
      <c r="A12" t="s">
        <v>985</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Cristiana</cp:lastModifiedBy>
  <dcterms:modified xsi:type="dcterms:W3CDTF">2022-01-31T14:41:02Z</dcterms:modified>
  <cp:category/>
  <cp:version/>
  <cp:contentType/>
  <cp:contentStatus/>
</cp:coreProperties>
</file>